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ndy\Desktop\2019复试相关\公布\公布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D31" i="1"/>
  <c r="G31" i="1" s="1"/>
  <c r="F30" i="1"/>
  <c r="D30" i="1"/>
  <c r="G30" i="1" s="1"/>
  <c r="F29" i="1"/>
  <c r="D29" i="1"/>
  <c r="G29" i="1" s="1"/>
  <c r="F28" i="1"/>
  <c r="D28" i="1"/>
  <c r="G28" i="1" s="1"/>
  <c r="F27" i="1"/>
  <c r="G27" i="1" s="1"/>
  <c r="D27" i="1"/>
  <c r="F26" i="1"/>
  <c r="D26" i="1"/>
  <c r="G26" i="1" s="1"/>
  <c r="F25" i="1"/>
  <c r="D25" i="1"/>
  <c r="G25" i="1" s="1"/>
  <c r="G23" i="1"/>
  <c r="F23" i="1"/>
  <c r="D23" i="1"/>
  <c r="F22" i="1"/>
  <c r="D22" i="1"/>
  <c r="F21" i="1"/>
  <c r="D21" i="1"/>
  <c r="G21" i="1" s="1"/>
  <c r="F20" i="1"/>
  <c r="D20" i="1"/>
  <c r="G20" i="1" s="1"/>
  <c r="G19" i="1"/>
  <c r="F19" i="1"/>
  <c r="D19" i="1"/>
  <c r="F18" i="1"/>
  <c r="D18" i="1"/>
  <c r="F17" i="1"/>
  <c r="D17" i="1"/>
  <c r="G17" i="1" s="1"/>
  <c r="F16" i="1"/>
  <c r="D16" i="1"/>
  <c r="G16" i="1" s="1"/>
  <c r="F15" i="1"/>
  <c r="D15" i="1"/>
  <c r="G15" i="1" s="1"/>
  <c r="F14" i="1"/>
  <c r="G14" i="1" s="1"/>
  <c r="D14" i="1"/>
  <c r="F13" i="1"/>
  <c r="D13" i="1"/>
  <c r="G13" i="1" s="1"/>
  <c r="F12" i="1"/>
  <c r="D12" i="1"/>
  <c r="G12" i="1" s="1"/>
  <c r="F11" i="1"/>
  <c r="D11" i="1"/>
  <c r="G11" i="1" s="1"/>
  <c r="F10" i="1"/>
  <c r="G10" i="1" s="1"/>
  <c r="D10" i="1"/>
  <c r="F9" i="1"/>
  <c r="D9" i="1"/>
  <c r="G9" i="1" s="1"/>
  <c r="F8" i="1"/>
  <c r="D8" i="1"/>
  <c r="G8" i="1" s="1"/>
  <c r="G7" i="1"/>
  <c r="F7" i="1"/>
  <c r="D7" i="1"/>
  <c r="F6" i="1"/>
  <c r="D6" i="1"/>
  <c r="F5" i="1"/>
  <c r="D5" i="1"/>
  <c r="G5" i="1" s="1"/>
  <c r="F4" i="1"/>
  <c r="D4" i="1"/>
  <c r="G4" i="1" s="1"/>
  <c r="G3" i="1"/>
  <c r="F3" i="1"/>
  <c r="D3" i="1"/>
  <c r="F2" i="1"/>
  <c r="D2" i="1"/>
  <c r="G2" i="1" l="1"/>
  <c r="G18" i="1"/>
  <c r="G6" i="1"/>
  <c r="G22" i="1"/>
</calcChain>
</file>

<file path=xl/comments1.xml><?xml version="1.0" encoding="utf-8"?>
<comments xmlns="http://schemas.openxmlformats.org/spreadsheetml/2006/main">
  <authors>
    <author>Dell-zju</author>
    <author>BillG</author>
  </authors>
  <commentList>
    <comment ref="G1" authorId="0" shapeId="0">
      <text>
        <r>
          <rPr>
            <b/>
            <sz val="9"/>
            <color indexed="81"/>
            <rFont val="宋体"/>
            <family val="3"/>
            <charset val="134"/>
          </rPr>
          <t>Dell-zju:</t>
        </r>
        <r>
          <rPr>
            <sz val="9"/>
            <color indexed="81"/>
            <rFont val="宋体"/>
            <family val="3"/>
            <charset val="134"/>
          </rPr>
          <t xml:space="preserve">
=初试归一成绩*0.6+复试成绩*0.4</t>
        </r>
      </text>
    </comment>
    <comment ref="I1" authorId="1" shapeId="0">
      <text>
        <r>
          <rPr>
            <b/>
            <sz val="9"/>
            <color indexed="81"/>
            <rFont val="宋体"/>
            <family val="3"/>
            <charset val="134"/>
          </rPr>
          <t>指科学学位、专业学位、城市学院联培、单考委培、强军等。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<sst xmlns="http://schemas.openxmlformats.org/spreadsheetml/2006/main" count="141" uniqueCount="88">
  <si>
    <t>序号</t>
    <phoneticPr fontId="3" type="noConversion"/>
  </si>
  <si>
    <t>准考证号</t>
    <phoneticPr fontId="3" type="noConversion"/>
  </si>
  <si>
    <t>考生姓名</t>
    <phoneticPr fontId="3" type="noConversion"/>
  </si>
  <si>
    <t>复试成绩</t>
    <phoneticPr fontId="3" type="noConversion"/>
  </si>
  <si>
    <t>初试成绩</t>
    <phoneticPr fontId="3" type="noConversion"/>
  </si>
  <si>
    <t>初试归一</t>
    <phoneticPr fontId="3" type="noConversion"/>
  </si>
  <si>
    <t>总评成绩</t>
    <phoneticPr fontId="3" type="noConversion"/>
  </si>
  <si>
    <t>是否录取</t>
    <phoneticPr fontId="3" type="noConversion"/>
  </si>
  <si>
    <t>录取专业</t>
    <phoneticPr fontId="3" type="noConversion"/>
  </si>
  <si>
    <t>录取方向</t>
    <phoneticPr fontId="3" type="noConversion"/>
  </si>
  <si>
    <t>103359000922332</t>
    <phoneticPr fontId="3" type="noConversion"/>
  </si>
  <si>
    <t>冯飞</t>
    <phoneticPr fontId="3" type="noConversion"/>
  </si>
  <si>
    <t>是</t>
    <phoneticPr fontId="3" type="noConversion"/>
  </si>
  <si>
    <t>集成电路工程</t>
    <phoneticPr fontId="3" type="noConversion"/>
  </si>
  <si>
    <t>微电子学院集成电路设计方向</t>
  </si>
  <si>
    <t>103359000906664</t>
    <phoneticPr fontId="3" type="noConversion"/>
  </si>
  <si>
    <t>朱子奇</t>
    <phoneticPr fontId="3" type="noConversion"/>
  </si>
  <si>
    <t>是</t>
    <phoneticPr fontId="3" type="noConversion"/>
  </si>
  <si>
    <t>103359000906737</t>
    <phoneticPr fontId="3" type="noConversion"/>
  </si>
  <si>
    <t>胡佳南</t>
    <phoneticPr fontId="3" type="noConversion"/>
  </si>
  <si>
    <t>103359000906942</t>
    <phoneticPr fontId="3" type="noConversion"/>
  </si>
  <si>
    <t>李昱霆</t>
    <phoneticPr fontId="3" type="noConversion"/>
  </si>
  <si>
    <t>103359000921037</t>
    <phoneticPr fontId="3" type="noConversion"/>
  </si>
  <si>
    <t>易成龙</t>
    <phoneticPr fontId="3" type="noConversion"/>
  </si>
  <si>
    <t>是</t>
    <phoneticPr fontId="3" type="noConversion"/>
  </si>
  <si>
    <t>集成电路工程</t>
    <phoneticPr fontId="3" type="noConversion"/>
  </si>
  <si>
    <t>微电子学院微纳电子方向</t>
  </si>
  <si>
    <t>103359000906827</t>
    <phoneticPr fontId="3" type="noConversion"/>
  </si>
  <si>
    <t>徐卿杰</t>
    <phoneticPr fontId="3" type="noConversion"/>
  </si>
  <si>
    <t>103359000906728</t>
    <phoneticPr fontId="3" type="noConversion"/>
  </si>
  <si>
    <t>杨帆</t>
    <phoneticPr fontId="3" type="noConversion"/>
  </si>
  <si>
    <t>集成电路工程</t>
    <phoneticPr fontId="3" type="noConversion"/>
  </si>
  <si>
    <t>103359000906665</t>
    <phoneticPr fontId="3" type="noConversion"/>
  </si>
  <si>
    <t>杨宇</t>
    <phoneticPr fontId="3" type="noConversion"/>
  </si>
  <si>
    <t>是</t>
    <phoneticPr fontId="3" type="noConversion"/>
  </si>
  <si>
    <t>集成电路工程</t>
    <phoneticPr fontId="3" type="noConversion"/>
  </si>
  <si>
    <t>103359000906701</t>
    <phoneticPr fontId="3" type="noConversion"/>
  </si>
  <si>
    <t>曾现梓</t>
    <phoneticPr fontId="3" type="noConversion"/>
  </si>
  <si>
    <t>103359000906656</t>
    <phoneticPr fontId="3" type="noConversion"/>
  </si>
  <si>
    <t>李超</t>
    <phoneticPr fontId="3" type="noConversion"/>
  </si>
  <si>
    <t>是</t>
    <phoneticPr fontId="3" type="noConversion"/>
  </si>
  <si>
    <t>103359000906755</t>
    <phoneticPr fontId="3" type="noConversion"/>
  </si>
  <si>
    <t>赵海均</t>
    <phoneticPr fontId="3" type="noConversion"/>
  </si>
  <si>
    <t>集成电路工程</t>
    <phoneticPr fontId="3" type="noConversion"/>
  </si>
  <si>
    <t>微波毫米波射频集成电路方向</t>
  </si>
  <si>
    <t>103359000906762</t>
    <phoneticPr fontId="3" type="noConversion"/>
  </si>
  <si>
    <t>程智杰</t>
    <phoneticPr fontId="3" type="noConversion"/>
  </si>
  <si>
    <t>103359000906704</t>
    <phoneticPr fontId="3" type="noConversion"/>
  </si>
  <si>
    <t>黄威文</t>
    <phoneticPr fontId="3" type="noConversion"/>
  </si>
  <si>
    <t>是</t>
    <phoneticPr fontId="3" type="noConversion"/>
  </si>
  <si>
    <t>103359000907046</t>
    <phoneticPr fontId="3" type="noConversion"/>
  </si>
  <si>
    <t>蒋轲</t>
    <phoneticPr fontId="3" type="noConversion"/>
  </si>
  <si>
    <t>103359000913343</t>
    <phoneticPr fontId="3" type="noConversion"/>
  </si>
  <si>
    <t>施云峰</t>
    <phoneticPr fontId="3" type="noConversion"/>
  </si>
  <si>
    <t>电子系方向</t>
    <phoneticPr fontId="3" type="noConversion"/>
  </si>
  <si>
    <t>103359000906657</t>
    <phoneticPr fontId="3" type="noConversion"/>
  </si>
  <si>
    <t>郑浩男</t>
    <phoneticPr fontId="3" type="noConversion"/>
  </si>
  <si>
    <t>103359000912385</t>
    <phoneticPr fontId="3" type="noConversion"/>
  </si>
  <si>
    <t>陈婷</t>
    <phoneticPr fontId="3" type="noConversion"/>
  </si>
  <si>
    <t>集成电路工程</t>
    <phoneticPr fontId="3" type="noConversion"/>
  </si>
  <si>
    <t>103359000920195</t>
    <phoneticPr fontId="3" type="noConversion"/>
  </si>
  <si>
    <t>李昊</t>
    <phoneticPr fontId="3" type="noConversion"/>
  </si>
  <si>
    <t>103359000921556</t>
    <phoneticPr fontId="3" type="noConversion"/>
  </si>
  <si>
    <t>蒋浩</t>
    <phoneticPr fontId="3" type="noConversion"/>
  </si>
  <si>
    <t>103359000915776</t>
    <phoneticPr fontId="3" type="noConversion"/>
  </si>
  <si>
    <t>李平</t>
    <phoneticPr fontId="3" type="noConversion"/>
  </si>
  <si>
    <t>103359000900399</t>
    <phoneticPr fontId="3" type="noConversion"/>
  </si>
  <si>
    <t>王豪杰</t>
    <phoneticPr fontId="3" type="noConversion"/>
  </si>
  <si>
    <t>103359000921744</t>
    <phoneticPr fontId="3" type="noConversion"/>
  </si>
  <si>
    <t>余宏洲</t>
    <phoneticPr fontId="3" type="noConversion"/>
  </si>
  <si>
    <t>103359000926675</t>
    <phoneticPr fontId="3" type="noConversion"/>
  </si>
  <si>
    <t>蒋晨飞</t>
    <phoneticPr fontId="3" type="noConversion"/>
  </si>
  <si>
    <t>否</t>
    <phoneticPr fontId="3" type="noConversion"/>
  </si>
  <si>
    <t>103359000906979</t>
    <phoneticPr fontId="3" type="noConversion"/>
  </si>
  <si>
    <t>王倩</t>
    <phoneticPr fontId="3" type="noConversion"/>
  </si>
  <si>
    <t>否</t>
    <phoneticPr fontId="3" type="noConversion"/>
  </si>
  <si>
    <t>103359000906913</t>
    <phoneticPr fontId="3" type="noConversion"/>
  </si>
  <si>
    <t>支涛云</t>
    <phoneticPr fontId="3" type="noConversion"/>
  </si>
  <si>
    <t>否</t>
    <phoneticPr fontId="3" type="noConversion"/>
  </si>
  <si>
    <t>103359000907007</t>
    <phoneticPr fontId="3" type="noConversion"/>
  </si>
  <si>
    <t>廖潜</t>
    <phoneticPr fontId="3" type="noConversion"/>
  </si>
  <si>
    <t>103359000922687</t>
    <phoneticPr fontId="3" type="noConversion"/>
  </si>
  <si>
    <t>侯邦</t>
    <phoneticPr fontId="3" type="noConversion"/>
  </si>
  <si>
    <t>103359000920109</t>
    <phoneticPr fontId="3" type="noConversion"/>
  </si>
  <si>
    <t>黄健</t>
    <phoneticPr fontId="3" type="noConversion"/>
  </si>
  <si>
    <t>103359000907088</t>
    <phoneticPr fontId="3" type="noConversion"/>
  </si>
  <si>
    <t>胡强</t>
    <phoneticPr fontId="3" type="noConversion"/>
  </si>
  <si>
    <t>工程师学院项目制
（移动智慧物联网）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</si>
</sst>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name val="Arial"/>
      <family val="2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0" fillId="0" borderId="0" xfId="0" applyAlignment="1"/>
    <xf numFmtId="0" fontId="4" fillId="0" borderId="1" xfId="0" applyFont="1" applyBorder="1" applyAlignment="1">
      <alignment horizontal="center" wrapText="1"/>
    </xf>
    <xf numFmtId="0" fontId="0" fillId="0" borderId="0" xfId="0" applyFont="1" applyAlignment="1"/>
    <xf numFmtId="0" fontId="0" fillId="0" borderId="0" xfId="0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/>
    </xf>
    <xf numFmtId="0" fontId="7" fillId="0" borderId="0" xfId="0" applyFont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9&#22797;&#35797;&#30456;&#20851;\&#19987;&#30805;&#24405;&#21462;\&#38598;&#25104;&#8212;&#8212;&#20998;&#25968;&#35745;&#31639;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计算版"/>
      <sheetName val="公示版"/>
      <sheetName val="Sheet1"/>
    </sheetNames>
    <sheetDataSet>
      <sheetData sheetId="0">
        <row r="1">
          <cell r="C1" t="str">
            <v>考生姓名</v>
          </cell>
          <cell r="D1" t="str">
            <v>复试成绩</v>
          </cell>
          <cell r="E1" t="str">
            <v>初试成绩</v>
          </cell>
          <cell r="F1" t="str">
            <v>初试归一</v>
          </cell>
          <cell r="G1" t="str">
            <v>总评成绩</v>
          </cell>
          <cell r="H1" t="str">
            <v>题一</v>
          </cell>
          <cell r="I1" t="str">
            <v>题二</v>
          </cell>
          <cell r="J1" t="str">
            <v>题三</v>
          </cell>
          <cell r="K1" t="str">
            <v>三题小计</v>
          </cell>
          <cell r="L1" t="str">
            <v>英语听力</v>
          </cell>
          <cell r="M1" t="str">
            <v>面试成绩</v>
          </cell>
          <cell r="N1" t="str">
            <v>面试比例</v>
          </cell>
          <cell r="O1" t="str">
            <v>复试成绩</v>
          </cell>
        </row>
        <row r="3">
          <cell r="C3" t="str">
            <v>冯飞</v>
          </cell>
          <cell r="D3">
            <v>84.85</v>
          </cell>
          <cell r="E3">
            <v>432</v>
          </cell>
          <cell r="F3">
            <v>86.4</v>
          </cell>
          <cell r="G3">
            <v>85.78</v>
          </cell>
          <cell r="H3">
            <v>3</v>
          </cell>
          <cell r="I3">
            <v>3.5</v>
          </cell>
          <cell r="J3">
            <v>0</v>
          </cell>
          <cell r="K3">
            <v>6.5</v>
          </cell>
          <cell r="L3">
            <v>8</v>
          </cell>
          <cell r="M3">
            <v>93.8</v>
          </cell>
          <cell r="N3">
            <v>70.349999999999994</v>
          </cell>
          <cell r="O3">
            <v>84.85</v>
          </cell>
        </row>
        <row r="4">
          <cell r="C4" t="str">
            <v>朱子奇</v>
          </cell>
          <cell r="D4">
            <v>86.25</v>
          </cell>
          <cell r="E4">
            <v>425</v>
          </cell>
          <cell r="F4">
            <v>85</v>
          </cell>
          <cell r="G4">
            <v>85.5</v>
          </cell>
          <cell r="H4">
            <v>2</v>
          </cell>
          <cell r="I4">
            <v>4</v>
          </cell>
          <cell r="J4">
            <v>5</v>
          </cell>
          <cell r="K4">
            <v>11</v>
          </cell>
          <cell r="L4">
            <v>7</v>
          </cell>
          <cell r="M4">
            <v>91</v>
          </cell>
          <cell r="N4">
            <v>68.25</v>
          </cell>
          <cell r="O4">
            <v>86.25</v>
          </cell>
        </row>
        <row r="5">
          <cell r="C5" t="str">
            <v>胡佳南</v>
          </cell>
          <cell r="D5">
            <v>88.9</v>
          </cell>
          <cell r="E5">
            <v>405</v>
          </cell>
          <cell r="F5">
            <v>81</v>
          </cell>
          <cell r="G5">
            <v>84.16</v>
          </cell>
          <cell r="H5">
            <v>2</v>
          </cell>
          <cell r="I5">
            <v>5</v>
          </cell>
          <cell r="J5">
            <v>5</v>
          </cell>
          <cell r="K5">
            <v>12</v>
          </cell>
          <cell r="L5">
            <v>7</v>
          </cell>
          <cell r="M5">
            <v>93.2</v>
          </cell>
          <cell r="N5">
            <v>69.900000000000006</v>
          </cell>
          <cell r="O5">
            <v>88.9</v>
          </cell>
        </row>
        <row r="6">
          <cell r="C6" t="str">
            <v>李昱霆</v>
          </cell>
          <cell r="D6">
            <v>85.449999999999989</v>
          </cell>
          <cell r="E6">
            <v>415</v>
          </cell>
          <cell r="F6">
            <v>83</v>
          </cell>
          <cell r="G6">
            <v>83.97999999999999</v>
          </cell>
          <cell r="H6">
            <v>3</v>
          </cell>
          <cell r="I6">
            <v>3</v>
          </cell>
          <cell r="J6">
            <v>2</v>
          </cell>
          <cell r="K6">
            <v>8</v>
          </cell>
          <cell r="L6">
            <v>8</v>
          </cell>
          <cell r="M6">
            <v>92.6</v>
          </cell>
          <cell r="N6">
            <v>69.449999999999989</v>
          </cell>
          <cell r="O6">
            <v>85.449999999999989</v>
          </cell>
        </row>
        <row r="7">
          <cell r="C7" t="str">
            <v>易成龙</v>
          </cell>
          <cell r="D7">
            <v>82.75</v>
          </cell>
          <cell r="E7">
            <v>417</v>
          </cell>
          <cell r="F7">
            <v>83.4</v>
          </cell>
          <cell r="G7">
            <v>83.14</v>
          </cell>
          <cell r="H7">
            <v>2</v>
          </cell>
          <cell r="I7">
            <v>5</v>
          </cell>
          <cell r="J7">
            <v>5</v>
          </cell>
          <cell r="K7">
            <v>12</v>
          </cell>
          <cell r="L7">
            <v>4</v>
          </cell>
          <cell r="M7">
            <v>89</v>
          </cell>
          <cell r="N7">
            <v>66.75</v>
          </cell>
          <cell r="O7">
            <v>82.75</v>
          </cell>
        </row>
        <row r="8">
          <cell r="C8" t="str">
            <v>徐卿杰</v>
          </cell>
          <cell r="D8">
            <v>83.85</v>
          </cell>
          <cell r="E8">
            <v>407</v>
          </cell>
          <cell r="F8">
            <v>81.400000000000006</v>
          </cell>
          <cell r="G8">
            <v>82.38</v>
          </cell>
          <cell r="H8">
            <v>3</v>
          </cell>
          <cell r="I8">
            <v>2</v>
          </cell>
          <cell r="J8">
            <v>5</v>
          </cell>
          <cell r="K8">
            <v>10</v>
          </cell>
          <cell r="L8">
            <v>8</v>
          </cell>
          <cell r="M8">
            <v>87.8</v>
          </cell>
          <cell r="N8">
            <v>65.849999999999994</v>
          </cell>
          <cell r="O8">
            <v>83.85</v>
          </cell>
        </row>
        <row r="9">
          <cell r="C9" t="str">
            <v>杨帆</v>
          </cell>
          <cell r="D9">
            <v>83.449999999999989</v>
          </cell>
          <cell r="E9">
            <v>400</v>
          </cell>
          <cell r="F9">
            <v>80</v>
          </cell>
          <cell r="G9">
            <v>81.38</v>
          </cell>
          <cell r="H9">
            <v>1</v>
          </cell>
          <cell r="I9">
            <v>4</v>
          </cell>
          <cell r="J9">
            <v>5</v>
          </cell>
          <cell r="K9">
            <v>10</v>
          </cell>
          <cell r="L9">
            <v>8.5</v>
          </cell>
          <cell r="M9">
            <v>86.6</v>
          </cell>
          <cell r="N9">
            <v>64.949999999999989</v>
          </cell>
          <cell r="O9">
            <v>83.449999999999989</v>
          </cell>
        </row>
        <row r="10">
          <cell r="C10" t="str">
            <v>杨宇</v>
          </cell>
          <cell r="D10">
            <v>77.099999999999994</v>
          </cell>
          <cell r="E10">
            <v>410</v>
          </cell>
          <cell r="F10">
            <v>82</v>
          </cell>
          <cell r="G10">
            <v>80.039999999999992</v>
          </cell>
          <cell r="H10">
            <v>3</v>
          </cell>
          <cell r="I10">
            <v>5</v>
          </cell>
          <cell r="J10">
            <v>5</v>
          </cell>
          <cell r="K10">
            <v>13</v>
          </cell>
          <cell r="L10">
            <v>6.5</v>
          </cell>
          <cell r="M10">
            <v>76.8</v>
          </cell>
          <cell r="N10">
            <v>57.599999999999994</v>
          </cell>
          <cell r="O10">
            <v>77.099999999999994</v>
          </cell>
        </row>
        <row r="11">
          <cell r="C11" t="str">
            <v>曾现梓</v>
          </cell>
          <cell r="D11">
            <v>83.6</v>
          </cell>
          <cell r="E11">
            <v>387</v>
          </cell>
          <cell r="F11">
            <v>77.400000000000006</v>
          </cell>
          <cell r="G11">
            <v>79.88</v>
          </cell>
          <cell r="H11">
            <v>3</v>
          </cell>
          <cell r="I11">
            <v>2.5</v>
          </cell>
          <cell r="J11">
            <v>5</v>
          </cell>
          <cell r="K11">
            <v>10.5</v>
          </cell>
          <cell r="L11">
            <v>8</v>
          </cell>
          <cell r="M11">
            <v>86.8</v>
          </cell>
          <cell r="N11">
            <v>65.099999999999994</v>
          </cell>
          <cell r="O11">
            <v>83.6</v>
          </cell>
        </row>
        <row r="12">
          <cell r="C12" t="str">
            <v>李超</v>
          </cell>
          <cell r="D12">
            <v>82.300000000000011</v>
          </cell>
          <cell r="E12">
            <v>383</v>
          </cell>
          <cell r="F12">
            <v>76.599999999999994</v>
          </cell>
          <cell r="G12">
            <v>78.88</v>
          </cell>
          <cell r="H12">
            <v>3</v>
          </cell>
          <cell r="I12">
            <v>4</v>
          </cell>
          <cell r="J12">
            <v>5</v>
          </cell>
          <cell r="K12">
            <v>12</v>
          </cell>
          <cell r="L12">
            <v>5.5</v>
          </cell>
          <cell r="M12">
            <v>86.4</v>
          </cell>
          <cell r="N12">
            <v>64.800000000000011</v>
          </cell>
          <cell r="O12">
            <v>82.300000000000011</v>
          </cell>
        </row>
        <row r="13">
          <cell r="C13" t="str">
            <v>赵海均</v>
          </cell>
          <cell r="D13">
            <v>79.650000000000006</v>
          </cell>
          <cell r="E13">
            <v>391</v>
          </cell>
          <cell r="F13">
            <v>78.2</v>
          </cell>
          <cell r="G13">
            <v>78.78</v>
          </cell>
          <cell r="H13">
            <v>0</v>
          </cell>
          <cell r="I13">
            <v>3</v>
          </cell>
          <cell r="J13">
            <v>1</v>
          </cell>
          <cell r="K13">
            <v>4</v>
          </cell>
          <cell r="L13">
            <v>6.5</v>
          </cell>
          <cell r="M13">
            <v>92.2</v>
          </cell>
          <cell r="N13">
            <v>69.150000000000006</v>
          </cell>
          <cell r="O13">
            <v>79.650000000000006</v>
          </cell>
        </row>
        <row r="14">
          <cell r="C14" t="str">
            <v>程智杰</v>
          </cell>
          <cell r="D14">
            <v>82.6</v>
          </cell>
          <cell r="E14">
            <v>379</v>
          </cell>
          <cell r="F14">
            <v>75.8</v>
          </cell>
          <cell r="G14">
            <v>78.52</v>
          </cell>
          <cell r="H14">
            <v>5</v>
          </cell>
          <cell r="I14">
            <v>4</v>
          </cell>
          <cell r="J14">
            <v>5</v>
          </cell>
          <cell r="K14">
            <v>14</v>
          </cell>
          <cell r="L14">
            <v>6.5</v>
          </cell>
          <cell r="M14">
            <v>82.8</v>
          </cell>
          <cell r="N14">
            <v>62.099999999999994</v>
          </cell>
          <cell r="O14">
            <v>82.6</v>
          </cell>
        </row>
        <row r="15">
          <cell r="C15" t="str">
            <v>黄威文</v>
          </cell>
          <cell r="D15">
            <v>85.550000000000011</v>
          </cell>
          <cell r="E15">
            <v>368</v>
          </cell>
          <cell r="F15">
            <v>73.599999999999994</v>
          </cell>
          <cell r="G15">
            <v>78.38</v>
          </cell>
          <cell r="H15">
            <v>5</v>
          </cell>
          <cell r="I15">
            <v>5</v>
          </cell>
          <cell r="J15">
            <v>5</v>
          </cell>
          <cell r="K15">
            <v>15</v>
          </cell>
          <cell r="L15">
            <v>8</v>
          </cell>
          <cell r="M15">
            <v>83.4</v>
          </cell>
          <cell r="N15">
            <v>62.550000000000004</v>
          </cell>
          <cell r="O15">
            <v>85.550000000000011</v>
          </cell>
        </row>
        <row r="16">
          <cell r="C16" t="str">
            <v>蒋轲</v>
          </cell>
          <cell r="D16">
            <v>82.35</v>
          </cell>
          <cell r="E16">
            <v>365</v>
          </cell>
          <cell r="F16">
            <v>73</v>
          </cell>
          <cell r="G16">
            <v>76.739999999999995</v>
          </cell>
          <cell r="H16">
            <v>2</v>
          </cell>
          <cell r="I16">
            <v>3.5</v>
          </cell>
          <cell r="J16">
            <v>5</v>
          </cell>
          <cell r="K16">
            <v>10.5</v>
          </cell>
          <cell r="L16">
            <v>6</v>
          </cell>
          <cell r="M16">
            <v>87.8</v>
          </cell>
          <cell r="N16">
            <v>65.849999999999994</v>
          </cell>
          <cell r="O16">
            <v>82.35</v>
          </cell>
        </row>
        <row r="17">
          <cell r="C17" t="str">
            <v>施云峰</v>
          </cell>
          <cell r="D17">
            <v>76.449999999999989</v>
          </cell>
          <cell r="E17">
            <v>383</v>
          </cell>
          <cell r="F17">
            <v>76.599999999999994</v>
          </cell>
          <cell r="G17">
            <v>76.539999999999992</v>
          </cell>
          <cell r="H17">
            <v>3.5</v>
          </cell>
          <cell r="I17">
            <v>4</v>
          </cell>
          <cell r="J17">
            <v>2.5</v>
          </cell>
          <cell r="K17">
            <v>10</v>
          </cell>
          <cell r="L17">
            <v>6</v>
          </cell>
          <cell r="M17">
            <v>80.599999999999994</v>
          </cell>
          <cell r="N17">
            <v>60.449999999999996</v>
          </cell>
          <cell r="O17">
            <v>76.449999999999989</v>
          </cell>
        </row>
        <row r="18">
          <cell r="C18" t="str">
            <v>郑浩男</v>
          </cell>
          <cell r="D18">
            <v>80.900000000000006</v>
          </cell>
          <cell r="E18">
            <v>366</v>
          </cell>
          <cell r="F18">
            <v>73.2</v>
          </cell>
          <cell r="G18">
            <v>76.28</v>
          </cell>
          <cell r="H18">
            <v>2.5</v>
          </cell>
          <cell r="I18">
            <v>5</v>
          </cell>
          <cell r="J18">
            <v>4</v>
          </cell>
          <cell r="K18">
            <v>11.5</v>
          </cell>
          <cell r="L18">
            <v>7</v>
          </cell>
          <cell r="M18">
            <v>83.2</v>
          </cell>
          <cell r="N18">
            <v>62.400000000000006</v>
          </cell>
          <cell r="O18">
            <v>80.900000000000006</v>
          </cell>
        </row>
        <row r="19">
          <cell r="C19" t="str">
            <v>陈婷</v>
          </cell>
          <cell r="D19">
            <v>80.550000000000011</v>
          </cell>
          <cell r="E19">
            <v>367</v>
          </cell>
          <cell r="F19">
            <v>73.400000000000006</v>
          </cell>
          <cell r="G19">
            <v>76.260000000000005</v>
          </cell>
          <cell r="H19">
            <v>4</v>
          </cell>
          <cell r="I19">
            <v>3</v>
          </cell>
          <cell r="J19">
            <v>5</v>
          </cell>
          <cell r="K19">
            <v>12</v>
          </cell>
          <cell r="L19">
            <v>6</v>
          </cell>
          <cell r="M19">
            <v>83.4</v>
          </cell>
          <cell r="N19">
            <v>62.550000000000004</v>
          </cell>
          <cell r="O19">
            <v>80.550000000000011</v>
          </cell>
        </row>
        <row r="20">
          <cell r="C20" t="str">
            <v>李昊</v>
          </cell>
          <cell r="D20">
            <v>76.75</v>
          </cell>
          <cell r="E20">
            <v>370</v>
          </cell>
          <cell r="F20">
            <v>74</v>
          </cell>
          <cell r="G20">
            <v>75.099999999999994</v>
          </cell>
          <cell r="H20">
            <v>3</v>
          </cell>
          <cell r="I20">
            <v>5</v>
          </cell>
          <cell r="J20">
            <v>4.5</v>
          </cell>
          <cell r="K20">
            <v>12.5</v>
          </cell>
          <cell r="L20">
            <v>3.5</v>
          </cell>
          <cell r="M20">
            <v>81</v>
          </cell>
          <cell r="N20">
            <v>60.75</v>
          </cell>
          <cell r="O20">
            <v>76.75</v>
          </cell>
        </row>
        <row r="21">
          <cell r="C21" t="str">
            <v>蒋浩</v>
          </cell>
          <cell r="D21">
            <v>71.399999999999991</v>
          </cell>
          <cell r="E21">
            <v>380</v>
          </cell>
          <cell r="F21">
            <v>76</v>
          </cell>
          <cell r="G21">
            <v>74.16</v>
          </cell>
          <cell r="H21">
            <v>4</v>
          </cell>
          <cell r="I21">
            <v>1</v>
          </cell>
          <cell r="J21">
            <v>1.7</v>
          </cell>
          <cell r="K21">
            <v>6.7</v>
          </cell>
          <cell r="L21">
            <v>6.5</v>
          </cell>
          <cell r="M21">
            <v>77.599999999999994</v>
          </cell>
          <cell r="N21">
            <v>58.199999999999996</v>
          </cell>
          <cell r="O21">
            <v>71.399999999999991</v>
          </cell>
        </row>
        <row r="22">
          <cell r="C22" t="str">
            <v>李平</v>
          </cell>
          <cell r="D22">
            <v>70.899999999999991</v>
          </cell>
          <cell r="E22">
            <v>378</v>
          </cell>
          <cell r="F22">
            <v>75.599999999999994</v>
          </cell>
          <cell r="G22">
            <v>73.72</v>
          </cell>
          <cell r="H22">
            <v>5</v>
          </cell>
          <cell r="I22">
            <v>2.7</v>
          </cell>
          <cell r="J22">
            <v>3.1</v>
          </cell>
          <cell r="K22">
            <v>10.8</v>
          </cell>
          <cell r="L22">
            <v>4</v>
          </cell>
          <cell r="M22">
            <v>74.8</v>
          </cell>
          <cell r="N22">
            <v>56.099999999999994</v>
          </cell>
          <cell r="O22">
            <v>70.899999999999991</v>
          </cell>
        </row>
        <row r="23">
          <cell r="C23" t="str">
            <v>王豪杰</v>
          </cell>
          <cell r="D23">
            <v>78</v>
          </cell>
          <cell r="E23">
            <v>354</v>
          </cell>
          <cell r="F23">
            <v>70.8</v>
          </cell>
          <cell r="G23">
            <v>73.680000000000007</v>
          </cell>
          <cell r="H23">
            <v>4</v>
          </cell>
          <cell r="I23">
            <v>2</v>
          </cell>
          <cell r="J23">
            <v>2</v>
          </cell>
          <cell r="K23">
            <v>8</v>
          </cell>
          <cell r="L23">
            <v>5.5</v>
          </cell>
          <cell r="M23">
            <v>86</v>
          </cell>
          <cell r="N23">
            <v>64.5</v>
          </cell>
          <cell r="O23">
            <v>78</v>
          </cell>
        </row>
        <row r="24">
          <cell r="C24" t="str">
            <v>余宏洲</v>
          </cell>
          <cell r="D24">
            <v>74.400000000000006</v>
          </cell>
          <cell r="E24">
            <v>364</v>
          </cell>
          <cell r="F24">
            <v>72.8</v>
          </cell>
          <cell r="G24">
            <v>73.44</v>
          </cell>
          <cell r="H24">
            <v>3.5</v>
          </cell>
          <cell r="I24">
            <v>1</v>
          </cell>
          <cell r="J24">
            <v>2</v>
          </cell>
          <cell r="K24">
            <v>6.5</v>
          </cell>
          <cell r="L24">
            <v>5.5</v>
          </cell>
          <cell r="M24">
            <v>83.2</v>
          </cell>
          <cell r="N24">
            <v>62.400000000000006</v>
          </cell>
          <cell r="O24">
            <v>74.400000000000006</v>
          </cell>
        </row>
        <row r="25">
          <cell r="C25" t="str">
            <v>蒋晨飞</v>
          </cell>
          <cell r="D25">
            <v>70.900000000000006</v>
          </cell>
          <cell r="E25">
            <v>374</v>
          </cell>
          <cell r="F25">
            <v>74.8</v>
          </cell>
          <cell r="G25">
            <v>73.239999999999995</v>
          </cell>
          <cell r="H25">
            <v>1</v>
          </cell>
          <cell r="I25">
            <v>3</v>
          </cell>
          <cell r="J25">
            <v>2.5</v>
          </cell>
          <cell r="K25">
            <v>6.5</v>
          </cell>
          <cell r="L25">
            <v>8</v>
          </cell>
          <cell r="M25">
            <v>75.2</v>
          </cell>
          <cell r="N25">
            <v>56.400000000000006</v>
          </cell>
          <cell r="O25">
            <v>70.900000000000006</v>
          </cell>
        </row>
        <row r="26">
          <cell r="C26" t="str">
            <v>王倩</v>
          </cell>
          <cell r="D26">
            <v>71.25</v>
          </cell>
          <cell r="E26">
            <v>358</v>
          </cell>
          <cell r="F26">
            <v>71.599999999999994</v>
          </cell>
          <cell r="G26">
            <v>71.459999999999994</v>
          </cell>
          <cell r="H26">
            <v>1</v>
          </cell>
          <cell r="I26">
            <v>1</v>
          </cell>
          <cell r="J26">
            <v>5</v>
          </cell>
          <cell r="K26">
            <v>7</v>
          </cell>
          <cell r="L26">
            <v>6.5</v>
          </cell>
          <cell r="M26">
            <v>77</v>
          </cell>
          <cell r="N26">
            <v>57.75</v>
          </cell>
          <cell r="O26">
            <v>71.25</v>
          </cell>
        </row>
        <row r="27">
          <cell r="C27" t="str">
            <v>支涛云</v>
          </cell>
          <cell r="D27">
            <v>68.599999999999994</v>
          </cell>
          <cell r="E27">
            <v>361</v>
          </cell>
          <cell r="F27">
            <v>72.2</v>
          </cell>
          <cell r="G27">
            <v>70.759999999999991</v>
          </cell>
          <cell r="H27">
            <v>2</v>
          </cell>
          <cell r="I27">
            <v>4</v>
          </cell>
          <cell r="J27">
            <v>0</v>
          </cell>
          <cell r="K27">
            <v>6</v>
          </cell>
          <cell r="L27">
            <v>5</v>
          </cell>
          <cell r="M27">
            <v>76.8</v>
          </cell>
          <cell r="N27">
            <v>57.599999999999994</v>
          </cell>
          <cell r="O27">
            <v>68.599999999999994</v>
          </cell>
        </row>
        <row r="28">
          <cell r="C28" t="str">
            <v>廖潜</v>
          </cell>
          <cell r="D28">
            <v>65.199999999999989</v>
          </cell>
          <cell r="E28">
            <v>371</v>
          </cell>
          <cell r="F28">
            <v>74.2</v>
          </cell>
          <cell r="G28">
            <v>70.599999999999994</v>
          </cell>
          <cell r="H28">
            <v>1</v>
          </cell>
          <cell r="I28">
            <v>0</v>
          </cell>
          <cell r="J28">
            <v>1</v>
          </cell>
          <cell r="K28">
            <v>2</v>
          </cell>
          <cell r="L28">
            <v>6.5</v>
          </cell>
          <cell r="M28">
            <v>75.599999999999994</v>
          </cell>
          <cell r="N28">
            <v>56.699999999999996</v>
          </cell>
          <cell r="O28">
            <v>65.199999999999989</v>
          </cell>
        </row>
        <row r="29">
          <cell r="C29" t="str">
            <v>侯邦</v>
          </cell>
          <cell r="D29">
            <v>67.800000000000011</v>
          </cell>
          <cell r="E29">
            <v>358</v>
          </cell>
          <cell r="F29">
            <v>71.599999999999994</v>
          </cell>
          <cell r="G29">
            <v>70.08</v>
          </cell>
          <cell r="H29">
            <v>0</v>
          </cell>
          <cell r="I29">
            <v>2</v>
          </cell>
          <cell r="J29">
            <v>1.5</v>
          </cell>
          <cell r="K29">
            <v>3.5</v>
          </cell>
          <cell r="L29">
            <v>4</v>
          </cell>
          <cell r="M29">
            <v>80.400000000000006</v>
          </cell>
          <cell r="N29">
            <v>60.300000000000004</v>
          </cell>
          <cell r="O29">
            <v>67.800000000000011</v>
          </cell>
        </row>
        <row r="30">
          <cell r="C30" t="str">
            <v>黄健</v>
          </cell>
          <cell r="D30">
            <v>67.050000000000011</v>
          </cell>
          <cell r="E30">
            <v>356</v>
          </cell>
          <cell r="F30">
            <v>71.2</v>
          </cell>
          <cell r="G30">
            <v>69.540000000000006</v>
          </cell>
          <cell r="H30">
            <v>2</v>
          </cell>
          <cell r="I30">
            <v>3.5</v>
          </cell>
          <cell r="J30">
            <v>5</v>
          </cell>
          <cell r="K30">
            <v>10.5</v>
          </cell>
          <cell r="L30">
            <v>3</v>
          </cell>
          <cell r="M30">
            <v>71.400000000000006</v>
          </cell>
          <cell r="N30">
            <v>53.550000000000004</v>
          </cell>
          <cell r="O30">
            <v>67.050000000000011</v>
          </cell>
        </row>
        <row r="31">
          <cell r="C31" t="str">
            <v>胡强</v>
          </cell>
          <cell r="D31">
            <v>61.949999999999996</v>
          </cell>
          <cell r="E31">
            <v>356</v>
          </cell>
          <cell r="F31">
            <v>71.2</v>
          </cell>
          <cell r="G31">
            <v>67.5</v>
          </cell>
          <cell r="H31">
            <v>1</v>
          </cell>
          <cell r="I31">
            <v>2</v>
          </cell>
          <cell r="J31">
            <v>2</v>
          </cell>
          <cell r="K31">
            <v>5</v>
          </cell>
          <cell r="L31">
            <v>5.5</v>
          </cell>
          <cell r="M31">
            <v>68.599999999999994</v>
          </cell>
          <cell r="N31">
            <v>51.449999999999996</v>
          </cell>
          <cell r="O31">
            <v>61.949999999999996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C12" sqref="C12"/>
    </sheetView>
  </sheetViews>
  <sheetFormatPr defaultRowHeight="13.5"/>
  <cols>
    <col min="1" max="1" width="9" style="5"/>
    <col min="2" max="2" width="15.375" style="8" bestFit="1" customWidth="1"/>
    <col min="3" max="7" width="9.875" style="8" bestFit="1" customWidth="1"/>
    <col min="8" max="8" width="9.875" style="8" customWidth="1"/>
    <col min="9" max="9" width="13.375" style="8" bestFit="1" customWidth="1"/>
    <col min="10" max="10" width="24.375" style="8" bestFit="1" customWidth="1"/>
    <col min="11" max="257" width="9" style="5"/>
    <col min="258" max="258" width="15.375" style="5" bestFit="1" customWidth="1"/>
    <col min="259" max="263" width="9.875" style="5" bestFit="1" customWidth="1"/>
    <col min="264" max="264" width="9.875" style="5" customWidth="1"/>
    <col min="265" max="265" width="13.375" style="5" bestFit="1" customWidth="1"/>
    <col min="266" max="266" width="24.375" style="5" bestFit="1" customWidth="1"/>
    <col min="267" max="513" width="9" style="5"/>
    <col min="514" max="514" width="15.375" style="5" bestFit="1" customWidth="1"/>
    <col min="515" max="519" width="9.875" style="5" bestFit="1" customWidth="1"/>
    <col min="520" max="520" width="9.875" style="5" customWidth="1"/>
    <col min="521" max="521" width="13.375" style="5" bestFit="1" customWidth="1"/>
    <col min="522" max="522" width="24.375" style="5" bestFit="1" customWidth="1"/>
    <col min="523" max="769" width="9" style="5"/>
    <col min="770" max="770" width="15.375" style="5" bestFit="1" customWidth="1"/>
    <col min="771" max="775" width="9.875" style="5" bestFit="1" customWidth="1"/>
    <col min="776" max="776" width="9.875" style="5" customWidth="1"/>
    <col min="777" max="777" width="13.375" style="5" bestFit="1" customWidth="1"/>
    <col min="778" max="778" width="24.375" style="5" bestFit="1" customWidth="1"/>
    <col min="779" max="1025" width="9" style="5"/>
    <col min="1026" max="1026" width="15.375" style="5" bestFit="1" customWidth="1"/>
    <col min="1027" max="1031" width="9.875" style="5" bestFit="1" customWidth="1"/>
    <col min="1032" max="1032" width="9.875" style="5" customWidth="1"/>
    <col min="1033" max="1033" width="13.375" style="5" bestFit="1" customWidth="1"/>
    <col min="1034" max="1034" width="24.375" style="5" bestFit="1" customWidth="1"/>
    <col min="1035" max="1281" width="9" style="5"/>
    <col min="1282" max="1282" width="15.375" style="5" bestFit="1" customWidth="1"/>
    <col min="1283" max="1287" width="9.875" style="5" bestFit="1" customWidth="1"/>
    <col min="1288" max="1288" width="9.875" style="5" customWidth="1"/>
    <col min="1289" max="1289" width="13.375" style="5" bestFit="1" customWidth="1"/>
    <col min="1290" max="1290" width="24.375" style="5" bestFit="1" customWidth="1"/>
    <col min="1291" max="1537" width="9" style="5"/>
    <col min="1538" max="1538" width="15.375" style="5" bestFit="1" customWidth="1"/>
    <col min="1539" max="1543" width="9.875" style="5" bestFit="1" customWidth="1"/>
    <col min="1544" max="1544" width="9.875" style="5" customWidth="1"/>
    <col min="1545" max="1545" width="13.375" style="5" bestFit="1" customWidth="1"/>
    <col min="1546" max="1546" width="24.375" style="5" bestFit="1" customWidth="1"/>
    <col min="1547" max="1793" width="9" style="5"/>
    <col min="1794" max="1794" width="15.375" style="5" bestFit="1" customWidth="1"/>
    <col min="1795" max="1799" width="9.875" style="5" bestFit="1" customWidth="1"/>
    <col min="1800" max="1800" width="9.875" style="5" customWidth="1"/>
    <col min="1801" max="1801" width="13.375" style="5" bestFit="1" customWidth="1"/>
    <col min="1802" max="1802" width="24.375" style="5" bestFit="1" customWidth="1"/>
    <col min="1803" max="2049" width="9" style="5"/>
    <col min="2050" max="2050" width="15.375" style="5" bestFit="1" customWidth="1"/>
    <col min="2051" max="2055" width="9.875" style="5" bestFit="1" customWidth="1"/>
    <col min="2056" max="2056" width="9.875" style="5" customWidth="1"/>
    <col min="2057" max="2057" width="13.375" style="5" bestFit="1" customWidth="1"/>
    <col min="2058" max="2058" width="24.375" style="5" bestFit="1" customWidth="1"/>
    <col min="2059" max="2305" width="9" style="5"/>
    <col min="2306" max="2306" width="15.375" style="5" bestFit="1" customWidth="1"/>
    <col min="2307" max="2311" width="9.875" style="5" bestFit="1" customWidth="1"/>
    <col min="2312" max="2312" width="9.875" style="5" customWidth="1"/>
    <col min="2313" max="2313" width="13.375" style="5" bestFit="1" customWidth="1"/>
    <col min="2314" max="2314" width="24.375" style="5" bestFit="1" customWidth="1"/>
    <col min="2315" max="2561" width="9" style="5"/>
    <col min="2562" max="2562" width="15.375" style="5" bestFit="1" customWidth="1"/>
    <col min="2563" max="2567" width="9.875" style="5" bestFit="1" customWidth="1"/>
    <col min="2568" max="2568" width="9.875" style="5" customWidth="1"/>
    <col min="2569" max="2569" width="13.375" style="5" bestFit="1" customWidth="1"/>
    <col min="2570" max="2570" width="24.375" style="5" bestFit="1" customWidth="1"/>
    <col min="2571" max="2817" width="9" style="5"/>
    <col min="2818" max="2818" width="15.375" style="5" bestFit="1" customWidth="1"/>
    <col min="2819" max="2823" width="9.875" style="5" bestFit="1" customWidth="1"/>
    <col min="2824" max="2824" width="9.875" style="5" customWidth="1"/>
    <col min="2825" max="2825" width="13.375" style="5" bestFit="1" customWidth="1"/>
    <col min="2826" max="2826" width="24.375" style="5" bestFit="1" customWidth="1"/>
    <col min="2827" max="3073" width="9" style="5"/>
    <col min="3074" max="3074" width="15.375" style="5" bestFit="1" customWidth="1"/>
    <col min="3075" max="3079" width="9.875" style="5" bestFit="1" customWidth="1"/>
    <col min="3080" max="3080" width="9.875" style="5" customWidth="1"/>
    <col min="3081" max="3081" width="13.375" style="5" bestFit="1" customWidth="1"/>
    <col min="3082" max="3082" width="24.375" style="5" bestFit="1" customWidth="1"/>
    <col min="3083" max="3329" width="9" style="5"/>
    <col min="3330" max="3330" width="15.375" style="5" bestFit="1" customWidth="1"/>
    <col min="3331" max="3335" width="9.875" style="5" bestFit="1" customWidth="1"/>
    <col min="3336" max="3336" width="9.875" style="5" customWidth="1"/>
    <col min="3337" max="3337" width="13.375" style="5" bestFit="1" customWidth="1"/>
    <col min="3338" max="3338" width="24.375" style="5" bestFit="1" customWidth="1"/>
    <col min="3339" max="3585" width="9" style="5"/>
    <col min="3586" max="3586" width="15.375" style="5" bestFit="1" customWidth="1"/>
    <col min="3587" max="3591" width="9.875" style="5" bestFit="1" customWidth="1"/>
    <col min="3592" max="3592" width="9.875" style="5" customWidth="1"/>
    <col min="3593" max="3593" width="13.375" style="5" bestFit="1" customWidth="1"/>
    <col min="3594" max="3594" width="24.375" style="5" bestFit="1" customWidth="1"/>
    <col min="3595" max="3841" width="9" style="5"/>
    <col min="3842" max="3842" width="15.375" style="5" bestFit="1" customWidth="1"/>
    <col min="3843" max="3847" width="9.875" style="5" bestFit="1" customWidth="1"/>
    <col min="3848" max="3848" width="9.875" style="5" customWidth="1"/>
    <col min="3849" max="3849" width="13.375" style="5" bestFit="1" customWidth="1"/>
    <col min="3850" max="3850" width="24.375" style="5" bestFit="1" customWidth="1"/>
    <col min="3851" max="4097" width="9" style="5"/>
    <col min="4098" max="4098" width="15.375" style="5" bestFit="1" customWidth="1"/>
    <col min="4099" max="4103" width="9.875" style="5" bestFit="1" customWidth="1"/>
    <col min="4104" max="4104" width="9.875" style="5" customWidth="1"/>
    <col min="4105" max="4105" width="13.375" style="5" bestFit="1" customWidth="1"/>
    <col min="4106" max="4106" width="24.375" style="5" bestFit="1" customWidth="1"/>
    <col min="4107" max="4353" width="9" style="5"/>
    <col min="4354" max="4354" width="15.375" style="5" bestFit="1" customWidth="1"/>
    <col min="4355" max="4359" width="9.875" style="5" bestFit="1" customWidth="1"/>
    <col min="4360" max="4360" width="9.875" style="5" customWidth="1"/>
    <col min="4361" max="4361" width="13.375" style="5" bestFit="1" customWidth="1"/>
    <col min="4362" max="4362" width="24.375" style="5" bestFit="1" customWidth="1"/>
    <col min="4363" max="4609" width="9" style="5"/>
    <col min="4610" max="4610" width="15.375" style="5" bestFit="1" customWidth="1"/>
    <col min="4611" max="4615" width="9.875" style="5" bestFit="1" customWidth="1"/>
    <col min="4616" max="4616" width="9.875" style="5" customWidth="1"/>
    <col min="4617" max="4617" width="13.375" style="5" bestFit="1" customWidth="1"/>
    <col min="4618" max="4618" width="24.375" style="5" bestFit="1" customWidth="1"/>
    <col min="4619" max="4865" width="9" style="5"/>
    <col min="4866" max="4866" width="15.375" style="5" bestFit="1" customWidth="1"/>
    <col min="4867" max="4871" width="9.875" style="5" bestFit="1" customWidth="1"/>
    <col min="4872" max="4872" width="9.875" style="5" customWidth="1"/>
    <col min="4873" max="4873" width="13.375" style="5" bestFit="1" customWidth="1"/>
    <col min="4874" max="4874" width="24.375" style="5" bestFit="1" customWidth="1"/>
    <col min="4875" max="5121" width="9" style="5"/>
    <col min="5122" max="5122" width="15.375" style="5" bestFit="1" customWidth="1"/>
    <col min="5123" max="5127" width="9.875" style="5" bestFit="1" customWidth="1"/>
    <col min="5128" max="5128" width="9.875" style="5" customWidth="1"/>
    <col min="5129" max="5129" width="13.375" style="5" bestFit="1" customWidth="1"/>
    <col min="5130" max="5130" width="24.375" style="5" bestFit="1" customWidth="1"/>
    <col min="5131" max="5377" width="9" style="5"/>
    <col min="5378" max="5378" width="15.375" style="5" bestFit="1" customWidth="1"/>
    <col min="5379" max="5383" width="9.875" style="5" bestFit="1" customWidth="1"/>
    <col min="5384" max="5384" width="9.875" style="5" customWidth="1"/>
    <col min="5385" max="5385" width="13.375" style="5" bestFit="1" customWidth="1"/>
    <col min="5386" max="5386" width="24.375" style="5" bestFit="1" customWidth="1"/>
    <col min="5387" max="5633" width="9" style="5"/>
    <col min="5634" max="5634" width="15.375" style="5" bestFit="1" customWidth="1"/>
    <col min="5635" max="5639" width="9.875" style="5" bestFit="1" customWidth="1"/>
    <col min="5640" max="5640" width="9.875" style="5" customWidth="1"/>
    <col min="5641" max="5641" width="13.375" style="5" bestFit="1" customWidth="1"/>
    <col min="5642" max="5642" width="24.375" style="5" bestFit="1" customWidth="1"/>
    <col min="5643" max="5889" width="9" style="5"/>
    <col min="5890" max="5890" width="15.375" style="5" bestFit="1" customWidth="1"/>
    <col min="5891" max="5895" width="9.875" style="5" bestFit="1" customWidth="1"/>
    <col min="5896" max="5896" width="9.875" style="5" customWidth="1"/>
    <col min="5897" max="5897" width="13.375" style="5" bestFit="1" customWidth="1"/>
    <col min="5898" max="5898" width="24.375" style="5" bestFit="1" customWidth="1"/>
    <col min="5899" max="6145" width="9" style="5"/>
    <col min="6146" max="6146" width="15.375" style="5" bestFit="1" customWidth="1"/>
    <col min="6147" max="6151" width="9.875" style="5" bestFit="1" customWidth="1"/>
    <col min="6152" max="6152" width="9.875" style="5" customWidth="1"/>
    <col min="6153" max="6153" width="13.375" style="5" bestFit="1" customWidth="1"/>
    <col min="6154" max="6154" width="24.375" style="5" bestFit="1" customWidth="1"/>
    <col min="6155" max="6401" width="9" style="5"/>
    <col min="6402" max="6402" width="15.375" style="5" bestFit="1" customWidth="1"/>
    <col min="6403" max="6407" width="9.875" style="5" bestFit="1" customWidth="1"/>
    <col min="6408" max="6408" width="9.875" style="5" customWidth="1"/>
    <col min="6409" max="6409" width="13.375" style="5" bestFit="1" customWidth="1"/>
    <col min="6410" max="6410" width="24.375" style="5" bestFit="1" customWidth="1"/>
    <col min="6411" max="6657" width="9" style="5"/>
    <col min="6658" max="6658" width="15.375" style="5" bestFit="1" customWidth="1"/>
    <col min="6659" max="6663" width="9.875" style="5" bestFit="1" customWidth="1"/>
    <col min="6664" max="6664" width="9.875" style="5" customWidth="1"/>
    <col min="6665" max="6665" width="13.375" style="5" bestFit="1" customWidth="1"/>
    <col min="6666" max="6666" width="24.375" style="5" bestFit="1" customWidth="1"/>
    <col min="6667" max="6913" width="9" style="5"/>
    <col min="6914" max="6914" width="15.375" style="5" bestFit="1" customWidth="1"/>
    <col min="6915" max="6919" width="9.875" style="5" bestFit="1" customWidth="1"/>
    <col min="6920" max="6920" width="9.875" style="5" customWidth="1"/>
    <col min="6921" max="6921" width="13.375" style="5" bestFit="1" customWidth="1"/>
    <col min="6922" max="6922" width="24.375" style="5" bestFit="1" customWidth="1"/>
    <col min="6923" max="7169" width="9" style="5"/>
    <col min="7170" max="7170" width="15.375" style="5" bestFit="1" customWidth="1"/>
    <col min="7171" max="7175" width="9.875" style="5" bestFit="1" customWidth="1"/>
    <col min="7176" max="7176" width="9.875" style="5" customWidth="1"/>
    <col min="7177" max="7177" width="13.375" style="5" bestFit="1" customWidth="1"/>
    <col min="7178" max="7178" width="24.375" style="5" bestFit="1" customWidth="1"/>
    <col min="7179" max="7425" width="9" style="5"/>
    <col min="7426" max="7426" width="15.375" style="5" bestFit="1" customWidth="1"/>
    <col min="7427" max="7431" width="9.875" style="5" bestFit="1" customWidth="1"/>
    <col min="7432" max="7432" width="9.875" style="5" customWidth="1"/>
    <col min="7433" max="7433" width="13.375" style="5" bestFit="1" customWidth="1"/>
    <col min="7434" max="7434" width="24.375" style="5" bestFit="1" customWidth="1"/>
    <col min="7435" max="7681" width="9" style="5"/>
    <col min="7682" max="7682" width="15.375" style="5" bestFit="1" customWidth="1"/>
    <col min="7683" max="7687" width="9.875" style="5" bestFit="1" customWidth="1"/>
    <col min="7688" max="7688" width="9.875" style="5" customWidth="1"/>
    <col min="7689" max="7689" width="13.375" style="5" bestFit="1" customWidth="1"/>
    <col min="7690" max="7690" width="24.375" style="5" bestFit="1" customWidth="1"/>
    <col min="7691" max="7937" width="9" style="5"/>
    <col min="7938" max="7938" width="15.375" style="5" bestFit="1" customWidth="1"/>
    <col min="7939" max="7943" width="9.875" style="5" bestFit="1" customWidth="1"/>
    <col min="7944" max="7944" width="9.875" style="5" customWidth="1"/>
    <col min="7945" max="7945" width="13.375" style="5" bestFit="1" customWidth="1"/>
    <col min="7946" max="7946" width="24.375" style="5" bestFit="1" customWidth="1"/>
    <col min="7947" max="8193" width="9" style="5"/>
    <col min="8194" max="8194" width="15.375" style="5" bestFit="1" customWidth="1"/>
    <col min="8195" max="8199" width="9.875" style="5" bestFit="1" customWidth="1"/>
    <col min="8200" max="8200" width="9.875" style="5" customWidth="1"/>
    <col min="8201" max="8201" width="13.375" style="5" bestFit="1" customWidth="1"/>
    <col min="8202" max="8202" width="24.375" style="5" bestFit="1" customWidth="1"/>
    <col min="8203" max="8449" width="9" style="5"/>
    <col min="8450" max="8450" width="15.375" style="5" bestFit="1" customWidth="1"/>
    <col min="8451" max="8455" width="9.875" style="5" bestFit="1" customWidth="1"/>
    <col min="8456" max="8456" width="9.875" style="5" customWidth="1"/>
    <col min="8457" max="8457" width="13.375" style="5" bestFit="1" customWidth="1"/>
    <col min="8458" max="8458" width="24.375" style="5" bestFit="1" customWidth="1"/>
    <col min="8459" max="8705" width="9" style="5"/>
    <col min="8706" max="8706" width="15.375" style="5" bestFit="1" customWidth="1"/>
    <col min="8707" max="8711" width="9.875" style="5" bestFit="1" customWidth="1"/>
    <col min="8712" max="8712" width="9.875" style="5" customWidth="1"/>
    <col min="8713" max="8713" width="13.375" style="5" bestFit="1" customWidth="1"/>
    <col min="8714" max="8714" width="24.375" style="5" bestFit="1" customWidth="1"/>
    <col min="8715" max="8961" width="9" style="5"/>
    <col min="8962" max="8962" width="15.375" style="5" bestFit="1" customWidth="1"/>
    <col min="8963" max="8967" width="9.875" style="5" bestFit="1" customWidth="1"/>
    <col min="8968" max="8968" width="9.875" style="5" customWidth="1"/>
    <col min="8969" max="8969" width="13.375" style="5" bestFit="1" customWidth="1"/>
    <col min="8970" max="8970" width="24.375" style="5" bestFit="1" customWidth="1"/>
    <col min="8971" max="9217" width="9" style="5"/>
    <col min="9218" max="9218" width="15.375" style="5" bestFit="1" customWidth="1"/>
    <col min="9219" max="9223" width="9.875" style="5" bestFit="1" customWidth="1"/>
    <col min="9224" max="9224" width="9.875" style="5" customWidth="1"/>
    <col min="9225" max="9225" width="13.375" style="5" bestFit="1" customWidth="1"/>
    <col min="9226" max="9226" width="24.375" style="5" bestFit="1" customWidth="1"/>
    <col min="9227" max="9473" width="9" style="5"/>
    <col min="9474" max="9474" width="15.375" style="5" bestFit="1" customWidth="1"/>
    <col min="9475" max="9479" width="9.875" style="5" bestFit="1" customWidth="1"/>
    <col min="9480" max="9480" width="9.875" style="5" customWidth="1"/>
    <col min="9481" max="9481" width="13.375" style="5" bestFit="1" customWidth="1"/>
    <col min="9482" max="9482" width="24.375" style="5" bestFit="1" customWidth="1"/>
    <col min="9483" max="9729" width="9" style="5"/>
    <col min="9730" max="9730" width="15.375" style="5" bestFit="1" customWidth="1"/>
    <col min="9731" max="9735" width="9.875" style="5" bestFit="1" customWidth="1"/>
    <col min="9736" max="9736" width="9.875" style="5" customWidth="1"/>
    <col min="9737" max="9737" width="13.375" style="5" bestFit="1" customWidth="1"/>
    <col min="9738" max="9738" width="24.375" style="5" bestFit="1" customWidth="1"/>
    <col min="9739" max="9985" width="9" style="5"/>
    <col min="9986" max="9986" width="15.375" style="5" bestFit="1" customWidth="1"/>
    <col min="9987" max="9991" width="9.875" style="5" bestFit="1" customWidth="1"/>
    <col min="9992" max="9992" width="9.875" style="5" customWidth="1"/>
    <col min="9993" max="9993" width="13.375" style="5" bestFit="1" customWidth="1"/>
    <col min="9994" max="9994" width="24.375" style="5" bestFit="1" customWidth="1"/>
    <col min="9995" max="10241" width="9" style="5"/>
    <col min="10242" max="10242" width="15.375" style="5" bestFit="1" customWidth="1"/>
    <col min="10243" max="10247" width="9.875" style="5" bestFit="1" customWidth="1"/>
    <col min="10248" max="10248" width="9.875" style="5" customWidth="1"/>
    <col min="10249" max="10249" width="13.375" style="5" bestFit="1" customWidth="1"/>
    <col min="10250" max="10250" width="24.375" style="5" bestFit="1" customWidth="1"/>
    <col min="10251" max="10497" width="9" style="5"/>
    <col min="10498" max="10498" width="15.375" style="5" bestFit="1" customWidth="1"/>
    <col min="10499" max="10503" width="9.875" style="5" bestFit="1" customWidth="1"/>
    <col min="10504" max="10504" width="9.875" style="5" customWidth="1"/>
    <col min="10505" max="10505" width="13.375" style="5" bestFit="1" customWidth="1"/>
    <col min="10506" max="10506" width="24.375" style="5" bestFit="1" customWidth="1"/>
    <col min="10507" max="10753" width="9" style="5"/>
    <col min="10754" max="10754" width="15.375" style="5" bestFit="1" customWidth="1"/>
    <col min="10755" max="10759" width="9.875" style="5" bestFit="1" customWidth="1"/>
    <col min="10760" max="10760" width="9.875" style="5" customWidth="1"/>
    <col min="10761" max="10761" width="13.375" style="5" bestFit="1" customWidth="1"/>
    <col min="10762" max="10762" width="24.375" style="5" bestFit="1" customWidth="1"/>
    <col min="10763" max="11009" width="9" style="5"/>
    <col min="11010" max="11010" width="15.375" style="5" bestFit="1" customWidth="1"/>
    <col min="11011" max="11015" width="9.875" style="5" bestFit="1" customWidth="1"/>
    <col min="11016" max="11016" width="9.875" style="5" customWidth="1"/>
    <col min="11017" max="11017" width="13.375" style="5" bestFit="1" customWidth="1"/>
    <col min="11018" max="11018" width="24.375" style="5" bestFit="1" customWidth="1"/>
    <col min="11019" max="11265" width="9" style="5"/>
    <col min="11266" max="11266" width="15.375" style="5" bestFit="1" customWidth="1"/>
    <col min="11267" max="11271" width="9.875" style="5" bestFit="1" customWidth="1"/>
    <col min="11272" max="11272" width="9.875" style="5" customWidth="1"/>
    <col min="11273" max="11273" width="13.375" style="5" bestFit="1" customWidth="1"/>
    <col min="11274" max="11274" width="24.375" style="5" bestFit="1" customWidth="1"/>
    <col min="11275" max="11521" width="9" style="5"/>
    <col min="11522" max="11522" width="15.375" style="5" bestFit="1" customWidth="1"/>
    <col min="11523" max="11527" width="9.875" style="5" bestFit="1" customWidth="1"/>
    <col min="11528" max="11528" width="9.875" style="5" customWidth="1"/>
    <col min="11529" max="11529" width="13.375" style="5" bestFit="1" customWidth="1"/>
    <col min="11530" max="11530" width="24.375" style="5" bestFit="1" customWidth="1"/>
    <col min="11531" max="11777" width="9" style="5"/>
    <col min="11778" max="11778" width="15.375" style="5" bestFit="1" customWidth="1"/>
    <col min="11779" max="11783" width="9.875" style="5" bestFit="1" customWidth="1"/>
    <col min="11784" max="11784" width="9.875" style="5" customWidth="1"/>
    <col min="11785" max="11785" width="13.375" style="5" bestFit="1" customWidth="1"/>
    <col min="11786" max="11786" width="24.375" style="5" bestFit="1" customWidth="1"/>
    <col min="11787" max="12033" width="9" style="5"/>
    <col min="12034" max="12034" width="15.375" style="5" bestFit="1" customWidth="1"/>
    <col min="12035" max="12039" width="9.875" style="5" bestFit="1" customWidth="1"/>
    <col min="12040" max="12040" width="9.875" style="5" customWidth="1"/>
    <col min="12041" max="12041" width="13.375" style="5" bestFit="1" customWidth="1"/>
    <col min="12042" max="12042" width="24.375" style="5" bestFit="1" customWidth="1"/>
    <col min="12043" max="12289" width="9" style="5"/>
    <col min="12290" max="12290" width="15.375" style="5" bestFit="1" customWidth="1"/>
    <col min="12291" max="12295" width="9.875" style="5" bestFit="1" customWidth="1"/>
    <col min="12296" max="12296" width="9.875" style="5" customWidth="1"/>
    <col min="12297" max="12297" width="13.375" style="5" bestFit="1" customWidth="1"/>
    <col min="12298" max="12298" width="24.375" style="5" bestFit="1" customWidth="1"/>
    <col min="12299" max="12545" width="9" style="5"/>
    <col min="12546" max="12546" width="15.375" style="5" bestFit="1" customWidth="1"/>
    <col min="12547" max="12551" width="9.875" style="5" bestFit="1" customWidth="1"/>
    <col min="12552" max="12552" width="9.875" style="5" customWidth="1"/>
    <col min="12553" max="12553" width="13.375" style="5" bestFit="1" customWidth="1"/>
    <col min="12554" max="12554" width="24.375" style="5" bestFit="1" customWidth="1"/>
    <col min="12555" max="12801" width="9" style="5"/>
    <col min="12802" max="12802" width="15.375" style="5" bestFit="1" customWidth="1"/>
    <col min="12803" max="12807" width="9.875" style="5" bestFit="1" customWidth="1"/>
    <col min="12808" max="12808" width="9.875" style="5" customWidth="1"/>
    <col min="12809" max="12809" width="13.375" style="5" bestFit="1" customWidth="1"/>
    <col min="12810" max="12810" width="24.375" style="5" bestFit="1" customWidth="1"/>
    <col min="12811" max="13057" width="9" style="5"/>
    <col min="13058" max="13058" width="15.375" style="5" bestFit="1" customWidth="1"/>
    <col min="13059" max="13063" width="9.875" style="5" bestFit="1" customWidth="1"/>
    <col min="13064" max="13064" width="9.875" style="5" customWidth="1"/>
    <col min="13065" max="13065" width="13.375" style="5" bestFit="1" customWidth="1"/>
    <col min="13066" max="13066" width="24.375" style="5" bestFit="1" customWidth="1"/>
    <col min="13067" max="13313" width="9" style="5"/>
    <col min="13314" max="13314" width="15.375" style="5" bestFit="1" customWidth="1"/>
    <col min="13315" max="13319" width="9.875" style="5" bestFit="1" customWidth="1"/>
    <col min="13320" max="13320" width="9.875" style="5" customWidth="1"/>
    <col min="13321" max="13321" width="13.375" style="5" bestFit="1" customWidth="1"/>
    <col min="13322" max="13322" width="24.375" style="5" bestFit="1" customWidth="1"/>
    <col min="13323" max="13569" width="9" style="5"/>
    <col min="13570" max="13570" width="15.375" style="5" bestFit="1" customWidth="1"/>
    <col min="13571" max="13575" width="9.875" style="5" bestFit="1" customWidth="1"/>
    <col min="13576" max="13576" width="9.875" style="5" customWidth="1"/>
    <col min="13577" max="13577" width="13.375" style="5" bestFit="1" customWidth="1"/>
    <col min="13578" max="13578" width="24.375" style="5" bestFit="1" customWidth="1"/>
    <col min="13579" max="13825" width="9" style="5"/>
    <col min="13826" max="13826" width="15.375" style="5" bestFit="1" customWidth="1"/>
    <col min="13827" max="13831" width="9.875" style="5" bestFit="1" customWidth="1"/>
    <col min="13832" max="13832" width="9.875" style="5" customWidth="1"/>
    <col min="13833" max="13833" width="13.375" style="5" bestFit="1" customWidth="1"/>
    <col min="13834" max="13834" width="24.375" style="5" bestFit="1" customWidth="1"/>
    <col min="13835" max="14081" width="9" style="5"/>
    <col min="14082" max="14082" width="15.375" style="5" bestFit="1" customWidth="1"/>
    <col min="14083" max="14087" width="9.875" style="5" bestFit="1" customWidth="1"/>
    <col min="14088" max="14088" width="9.875" style="5" customWidth="1"/>
    <col min="14089" max="14089" width="13.375" style="5" bestFit="1" customWidth="1"/>
    <col min="14090" max="14090" width="24.375" style="5" bestFit="1" customWidth="1"/>
    <col min="14091" max="14337" width="9" style="5"/>
    <col min="14338" max="14338" width="15.375" style="5" bestFit="1" customWidth="1"/>
    <col min="14339" max="14343" width="9.875" style="5" bestFit="1" customWidth="1"/>
    <col min="14344" max="14344" width="9.875" style="5" customWidth="1"/>
    <col min="14345" max="14345" width="13.375" style="5" bestFit="1" customWidth="1"/>
    <col min="14346" max="14346" width="24.375" style="5" bestFit="1" customWidth="1"/>
    <col min="14347" max="14593" width="9" style="5"/>
    <col min="14594" max="14594" width="15.375" style="5" bestFit="1" customWidth="1"/>
    <col min="14595" max="14599" width="9.875" style="5" bestFit="1" customWidth="1"/>
    <col min="14600" max="14600" width="9.875" style="5" customWidth="1"/>
    <col min="14601" max="14601" width="13.375" style="5" bestFit="1" customWidth="1"/>
    <col min="14602" max="14602" width="24.375" style="5" bestFit="1" customWidth="1"/>
    <col min="14603" max="14849" width="9" style="5"/>
    <col min="14850" max="14850" width="15.375" style="5" bestFit="1" customWidth="1"/>
    <col min="14851" max="14855" width="9.875" style="5" bestFit="1" customWidth="1"/>
    <col min="14856" max="14856" width="9.875" style="5" customWidth="1"/>
    <col min="14857" max="14857" width="13.375" style="5" bestFit="1" customWidth="1"/>
    <col min="14858" max="14858" width="24.375" style="5" bestFit="1" customWidth="1"/>
    <col min="14859" max="15105" width="9" style="5"/>
    <col min="15106" max="15106" width="15.375" style="5" bestFit="1" customWidth="1"/>
    <col min="15107" max="15111" width="9.875" style="5" bestFit="1" customWidth="1"/>
    <col min="15112" max="15112" width="9.875" style="5" customWidth="1"/>
    <col min="15113" max="15113" width="13.375" style="5" bestFit="1" customWidth="1"/>
    <col min="15114" max="15114" width="24.375" style="5" bestFit="1" customWidth="1"/>
    <col min="15115" max="15361" width="9" style="5"/>
    <col min="15362" max="15362" width="15.375" style="5" bestFit="1" customWidth="1"/>
    <col min="15363" max="15367" width="9.875" style="5" bestFit="1" customWidth="1"/>
    <col min="15368" max="15368" width="9.875" style="5" customWidth="1"/>
    <col min="15369" max="15369" width="13.375" style="5" bestFit="1" customWidth="1"/>
    <col min="15370" max="15370" width="24.375" style="5" bestFit="1" customWidth="1"/>
    <col min="15371" max="15617" width="9" style="5"/>
    <col min="15618" max="15618" width="15.375" style="5" bestFit="1" customWidth="1"/>
    <col min="15619" max="15623" width="9.875" style="5" bestFit="1" customWidth="1"/>
    <col min="15624" max="15624" width="9.875" style="5" customWidth="1"/>
    <col min="15625" max="15625" width="13.375" style="5" bestFit="1" customWidth="1"/>
    <col min="15626" max="15626" width="24.375" style="5" bestFit="1" customWidth="1"/>
    <col min="15627" max="15873" width="9" style="5"/>
    <col min="15874" max="15874" width="15.375" style="5" bestFit="1" customWidth="1"/>
    <col min="15875" max="15879" width="9.875" style="5" bestFit="1" customWidth="1"/>
    <col min="15880" max="15880" width="9.875" style="5" customWidth="1"/>
    <col min="15881" max="15881" width="13.375" style="5" bestFit="1" customWidth="1"/>
    <col min="15882" max="15882" width="24.375" style="5" bestFit="1" customWidth="1"/>
    <col min="15883" max="16129" width="9" style="5"/>
    <col min="16130" max="16130" width="15.375" style="5" bestFit="1" customWidth="1"/>
    <col min="16131" max="16135" width="9.875" style="5" bestFit="1" customWidth="1"/>
    <col min="16136" max="16136" width="9.875" style="5" customWidth="1"/>
    <col min="16137" max="16137" width="13.375" style="5" bestFit="1" customWidth="1"/>
    <col min="16138" max="16138" width="24.375" style="5" bestFit="1" customWidth="1"/>
    <col min="16139" max="16384" width="9" style="5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2">
        <v>1</v>
      </c>
      <c r="B2" s="3" t="s">
        <v>10</v>
      </c>
      <c r="C2" s="3" t="s">
        <v>11</v>
      </c>
      <c r="D2" s="13">
        <f>VLOOKUP(C2,[1]计算版!C$1:O$65536,13,0)</f>
        <v>84.85</v>
      </c>
      <c r="E2" s="3">
        <v>432</v>
      </c>
      <c r="F2" s="13">
        <f t="shared" ref="F2:F31" si="0">E2/5</f>
        <v>86.4</v>
      </c>
      <c r="G2" s="13">
        <f t="shared" ref="G2:G31" si="1">D2*0.4+F2*0.6</f>
        <v>85.78</v>
      </c>
      <c r="H2" s="4" t="s">
        <v>12</v>
      </c>
      <c r="I2" s="4" t="s">
        <v>13</v>
      </c>
      <c r="J2" s="4" t="s">
        <v>14</v>
      </c>
    </row>
    <row r="3" spans="1:10">
      <c r="A3" s="12">
        <v>2</v>
      </c>
      <c r="B3" s="3" t="s">
        <v>15</v>
      </c>
      <c r="C3" s="3" t="s">
        <v>16</v>
      </c>
      <c r="D3" s="13">
        <f>VLOOKUP(C3,[1]计算版!C$1:O$65536,13,0)</f>
        <v>86.25</v>
      </c>
      <c r="E3" s="3">
        <v>425</v>
      </c>
      <c r="F3" s="13">
        <f t="shared" si="0"/>
        <v>85</v>
      </c>
      <c r="G3" s="13">
        <f t="shared" si="1"/>
        <v>85.5</v>
      </c>
      <c r="H3" s="4" t="s">
        <v>17</v>
      </c>
      <c r="I3" s="4" t="s">
        <v>13</v>
      </c>
      <c r="J3" s="4" t="s">
        <v>14</v>
      </c>
    </row>
    <row r="4" spans="1:10">
      <c r="A4" s="12">
        <v>3</v>
      </c>
      <c r="B4" s="3" t="s">
        <v>18</v>
      </c>
      <c r="C4" s="3" t="s">
        <v>19</v>
      </c>
      <c r="D4" s="13">
        <f>VLOOKUP(C4,[1]计算版!C$1:O$65536,13,0)</f>
        <v>88.9</v>
      </c>
      <c r="E4" s="3">
        <v>405</v>
      </c>
      <c r="F4" s="13">
        <f t="shared" si="0"/>
        <v>81</v>
      </c>
      <c r="G4" s="13">
        <f t="shared" si="1"/>
        <v>84.16</v>
      </c>
      <c r="H4" s="4" t="s">
        <v>17</v>
      </c>
      <c r="I4" s="4" t="s">
        <v>13</v>
      </c>
      <c r="J4" s="4" t="s">
        <v>14</v>
      </c>
    </row>
    <row r="5" spans="1:10">
      <c r="A5" s="12">
        <v>4</v>
      </c>
      <c r="B5" s="3" t="s">
        <v>20</v>
      </c>
      <c r="C5" s="3" t="s">
        <v>21</v>
      </c>
      <c r="D5" s="13">
        <f>VLOOKUP(C5,[1]计算版!C$1:O$65536,13,0)</f>
        <v>85.449999999999989</v>
      </c>
      <c r="E5" s="3">
        <v>415</v>
      </c>
      <c r="F5" s="13">
        <f t="shared" si="0"/>
        <v>83</v>
      </c>
      <c r="G5" s="13">
        <f t="shared" si="1"/>
        <v>83.97999999999999</v>
      </c>
      <c r="H5" s="4" t="s">
        <v>17</v>
      </c>
      <c r="I5" s="4" t="s">
        <v>13</v>
      </c>
      <c r="J5" s="4" t="s">
        <v>14</v>
      </c>
    </row>
    <row r="6" spans="1:10">
      <c r="A6" s="12">
        <v>5</v>
      </c>
      <c r="B6" s="3" t="s">
        <v>22</v>
      </c>
      <c r="C6" s="3" t="s">
        <v>23</v>
      </c>
      <c r="D6" s="13">
        <f>VLOOKUP(C6,[1]计算版!C$1:O$65536,13,0)</f>
        <v>82.75</v>
      </c>
      <c r="E6" s="3">
        <v>417</v>
      </c>
      <c r="F6" s="13">
        <f t="shared" si="0"/>
        <v>83.4</v>
      </c>
      <c r="G6" s="13">
        <f t="shared" si="1"/>
        <v>83.14</v>
      </c>
      <c r="H6" s="4" t="s">
        <v>24</v>
      </c>
      <c r="I6" s="4" t="s">
        <v>25</v>
      </c>
      <c r="J6" s="4" t="s">
        <v>26</v>
      </c>
    </row>
    <row r="7" spans="1:10">
      <c r="A7" s="12">
        <v>6</v>
      </c>
      <c r="B7" s="3" t="s">
        <v>27</v>
      </c>
      <c r="C7" s="3" t="s">
        <v>28</v>
      </c>
      <c r="D7" s="13">
        <f>VLOOKUP(C7,[1]计算版!C$1:O$65536,13,0)</f>
        <v>83.85</v>
      </c>
      <c r="E7" s="3">
        <v>407</v>
      </c>
      <c r="F7" s="13">
        <f t="shared" si="0"/>
        <v>81.400000000000006</v>
      </c>
      <c r="G7" s="13">
        <f t="shared" si="1"/>
        <v>82.38</v>
      </c>
      <c r="H7" s="4" t="s">
        <v>24</v>
      </c>
      <c r="I7" s="4" t="s">
        <v>13</v>
      </c>
      <c r="J7" s="4" t="s">
        <v>14</v>
      </c>
    </row>
    <row r="8" spans="1:10">
      <c r="A8" s="12">
        <v>7</v>
      </c>
      <c r="B8" s="3" t="s">
        <v>29</v>
      </c>
      <c r="C8" s="3" t="s">
        <v>30</v>
      </c>
      <c r="D8" s="13">
        <f>VLOOKUP(C8,[1]计算版!C$1:O$65536,13,0)</f>
        <v>83.449999999999989</v>
      </c>
      <c r="E8" s="3">
        <v>400</v>
      </c>
      <c r="F8" s="13">
        <f t="shared" si="0"/>
        <v>80</v>
      </c>
      <c r="G8" s="13">
        <f t="shared" si="1"/>
        <v>81.38</v>
      </c>
      <c r="H8" s="4" t="s">
        <v>17</v>
      </c>
      <c r="I8" s="4" t="s">
        <v>31</v>
      </c>
      <c r="J8" s="4" t="s">
        <v>26</v>
      </c>
    </row>
    <row r="9" spans="1:10">
      <c r="A9" s="12">
        <v>8</v>
      </c>
      <c r="B9" s="3" t="s">
        <v>32</v>
      </c>
      <c r="C9" s="3" t="s">
        <v>33</v>
      </c>
      <c r="D9" s="13">
        <f>VLOOKUP(C9,[1]计算版!C$1:O$65536,13,0)</f>
        <v>77.099999999999994</v>
      </c>
      <c r="E9" s="3">
        <v>410</v>
      </c>
      <c r="F9" s="13">
        <f t="shared" si="0"/>
        <v>82</v>
      </c>
      <c r="G9" s="13">
        <f t="shared" si="1"/>
        <v>80.039999999999992</v>
      </c>
      <c r="H9" s="4" t="s">
        <v>34</v>
      </c>
      <c r="I9" s="4" t="s">
        <v>35</v>
      </c>
      <c r="J9" s="4" t="s">
        <v>14</v>
      </c>
    </row>
    <row r="10" spans="1:10">
      <c r="A10" s="12">
        <v>9</v>
      </c>
      <c r="B10" s="3" t="s">
        <v>36</v>
      </c>
      <c r="C10" s="3" t="s">
        <v>37</v>
      </c>
      <c r="D10" s="13">
        <f>VLOOKUP(C10,[1]计算版!C$1:O$65536,13,0)</f>
        <v>83.6</v>
      </c>
      <c r="E10" s="3">
        <v>387</v>
      </c>
      <c r="F10" s="13">
        <f t="shared" si="0"/>
        <v>77.400000000000006</v>
      </c>
      <c r="G10" s="13">
        <f t="shared" si="1"/>
        <v>79.88</v>
      </c>
      <c r="H10" s="4" t="s">
        <v>34</v>
      </c>
      <c r="I10" s="4" t="s">
        <v>35</v>
      </c>
      <c r="J10" s="4" t="s">
        <v>14</v>
      </c>
    </row>
    <row r="11" spans="1:10">
      <c r="A11" s="12">
        <v>10</v>
      </c>
      <c r="B11" s="3" t="s">
        <v>38</v>
      </c>
      <c r="C11" s="3" t="s">
        <v>39</v>
      </c>
      <c r="D11" s="13">
        <f>VLOOKUP(C11,[1]计算版!C$1:O$65536,13,0)</f>
        <v>82.300000000000011</v>
      </c>
      <c r="E11" s="3">
        <v>383</v>
      </c>
      <c r="F11" s="13">
        <f t="shared" si="0"/>
        <v>76.599999999999994</v>
      </c>
      <c r="G11" s="13">
        <f t="shared" si="1"/>
        <v>78.88</v>
      </c>
      <c r="H11" s="4" t="s">
        <v>40</v>
      </c>
      <c r="I11" s="4" t="s">
        <v>35</v>
      </c>
      <c r="J11" s="4" t="s">
        <v>14</v>
      </c>
    </row>
    <row r="12" spans="1:10">
      <c r="A12" s="12">
        <v>11</v>
      </c>
      <c r="B12" s="3" t="s">
        <v>41</v>
      </c>
      <c r="C12" s="3" t="s">
        <v>42</v>
      </c>
      <c r="D12" s="13">
        <f>VLOOKUP(C12,[1]计算版!C$1:O$65536,13,0)</f>
        <v>79.650000000000006</v>
      </c>
      <c r="E12" s="3">
        <v>391</v>
      </c>
      <c r="F12" s="13">
        <f t="shared" si="0"/>
        <v>78.2</v>
      </c>
      <c r="G12" s="13">
        <f t="shared" si="1"/>
        <v>78.78</v>
      </c>
      <c r="H12" s="4" t="s">
        <v>34</v>
      </c>
      <c r="I12" s="4" t="s">
        <v>43</v>
      </c>
      <c r="J12" s="4" t="s">
        <v>44</v>
      </c>
    </row>
    <row r="13" spans="1:10">
      <c r="A13" s="12">
        <v>12</v>
      </c>
      <c r="B13" s="3" t="s">
        <v>45</v>
      </c>
      <c r="C13" s="3" t="s">
        <v>46</v>
      </c>
      <c r="D13" s="13">
        <f>VLOOKUP(C13,[1]计算版!C$1:O$65536,13,0)</f>
        <v>82.6</v>
      </c>
      <c r="E13" s="3">
        <v>379</v>
      </c>
      <c r="F13" s="13">
        <f t="shared" si="0"/>
        <v>75.8</v>
      </c>
      <c r="G13" s="13">
        <f t="shared" si="1"/>
        <v>78.52</v>
      </c>
      <c r="H13" s="4" t="s">
        <v>17</v>
      </c>
      <c r="I13" s="4" t="s">
        <v>31</v>
      </c>
      <c r="J13" s="4" t="s">
        <v>26</v>
      </c>
    </row>
    <row r="14" spans="1:10">
      <c r="A14" s="12">
        <v>13</v>
      </c>
      <c r="B14" s="3" t="s">
        <v>47</v>
      </c>
      <c r="C14" s="3" t="s">
        <v>48</v>
      </c>
      <c r="D14" s="13">
        <f>VLOOKUP(C14,[1]计算版!C$1:O$65536,13,0)</f>
        <v>85.550000000000011</v>
      </c>
      <c r="E14" s="3">
        <v>368</v>
      </c>
      <c r="F14" s="13">
        <f t="shared" si="0"/>
        <v>73.599999999999994</v>
      </c>
      <c r="G14" s="13">
        <f t="shared" si="1"/>
        <v>78.38</v>
      </c>
      <c r="H14" s="4" t="s">
        <v>49</v>
      </c>
      <c r="I14" s="4" t="s">
        <v>35</v>
      </c>
      <c r="J14" s="4" t="s">
        <v>44</v>
      </c>
    </row>
    <row r="15" spans="1:10">
      <c r="A15" s="12">
        <v>14</v>
      </c>
      <c r="B15" s="3" t="s">
        <v>50</v>
      </c>
      <c r="C15" s="3" t="s">
        <v>51</v>
      </c>
      <c r="D15" s="13">
        <f>VLOOKUP(C15,[1]计算版!C$1:O$65536,13,0)</f>
        <v>82.35</v>
      </c>
      <c r="E15" s="3">
        <v>365</v>
      </c>
      <c r="F15" s="13">
        <f t="shared" si="0"/>
        <v>73</v>
      </c>
      <c r="G15" s="13">
        <f t="shared" si="1"/>
        <v>76.739999999999995</v>
      </c>
      <c r="H15" s="4" t="s">
        <v>24</v>
      </c>
      <c r="I15" s="4" t="s">
        <v>31</v>
      </c>
      <c r="J15" s="4" t="s">
        <v>26</v>
      </c>
    </row>
    <row r="16" spans="1:10">
      <c r="A16" s="12">
        <v>15</v>
      </c>
      <c r="B16" s="3" t="s">
        <v>52</v>
      </c>
      <c r="C16" s="3" t="s">
        <v>53</v>
      </c>
      <c r="D16" s="13">
        <f>VLOOKUP(C16,[1]计算版!C$1:O$65536,13,0)</f>
        <v>76.449999999999989</v>
      </c>
      <c r="E16" s="3">
        <v>383</v>
      </c>
      <c r="F16" s="13">
        <f t="shared" si="0"/>
        <v>76.599999999999994</v>
      </c>
      <c r="G16" s="13">
        <f t="shared" si="1"/>
        <v>76.539999999999992</v>
      </c>
      <c r="H16" s="4" t="s">
        <v>34</v>
      </c>
      <c r="I16" s="4" t="s">
        <v>31</v>
      </c>
      <c r="J16" s="4" t="s">
        <v>54</v>
      </c>
    </row>
    <row r="17" spans="1:10">
      <c r="A17" s="12">
        <v>16</v>
      </c>
      <c r="B17" s="3" t="s">
        <v>55</v>
      </c>
      <c r="C17" s="3" t="s">
        <v>56</v>
      </c>
      <c r="D17" s="13">
        <f>VLOOKUP(C17,[1]计算版!C$1:O$65536,13,0)</f>
        <v>80.900000000000006</v>
      </c>
      <c r="E17" s="3">
        <v>366</v>
      </c>
      <c r="F17" s="13">
        <f t="shared" si="0"/>
        <v>73.2</v>
      </c>
      <c r="G17" s="13">
        <f t="shared" si="1"/>
        <v>76.28</v>
      </c>
      <c r="H17" s="4" t="s">
        <v>17</v>
      </c>
      <c r="I17" s="4" t="s">
        <v>13</v>
      </c>
      <c r="J17" s="4" t="s">
        <v>26</v>
      </c>
    </row>
    <row r="18" spans="1:10">
      <c r="A18" s="12">
        <v>17</v>
      </c>
      <c r="B18" s="3" t="s">
        <v>57</v>
      </c>
      <c r="C18" s="3" t="s">
        <v>58</v>
      </c>
      <c r="D18" s="13">
        <f>VLOOKUP(C18,[1]计算版!C$1:O$65536,13,0)</f>
        <v>80.550000000000011</v>
      </c>
      <c r="E18" s="3">
        <v>367</v>
      </c>
      <c r="F18" s="13">
        <f t="shared" si="0"/>
        <v>73.400000000000006</v>
      </c>
      <c r="G18" s="13">
        <f t="shared" si="1"/>
        <v>76.260000000000005</v>
      </c>
      <c r="H18" s="4" t="s">
        <v>17</v>
      </c>
      <c r="I18" s="4" t="s">
        <v>59</v>
      </c>
      <c r="J18" s="4" t="s">
        <v>26</v>
      </c>
    </row>
    <row r="19" spans="1:10">
      <c r="A19" s="12">
        <v>18</v>
      </c>
      <c r="B19" s="3" t="s">
        <v>60</v>
      </c>
      <c r="C19" s="3" t="s">
        <v>61</v>
      </c>
      <c r="D19" s="13">
        <f>VLOOKUP(C19,[1]计算版!C$1:O$65536,13,0)</f>
        <v>76.75</v>
      </c>
      <c r="E19" s="3">
        <v>370</v>
      </c>
      <c r="F19" s="13">
        <f t="shared" si="0"/>
        <v>74</v>
      </c>
      <c r="G19" s="13">
        <f t="shared" si="1"/>
        <v>75.099999999999994</v>
      </c>
      <c r="H19" s="4" t="s">
        <v>24</v>
      </c>
      <c r="I19" s="4" t="s">
        <v>43</v>
      </c>
      <c r="J19" s="4" t="s">
        <v>26</v>
      </c>
    </row>
    <row r="20" spans="1:10">
      <c r="A20" s="12">
        <v>19</v>
      </c>
      <c r="B20" s="3" t="s">
        <v>62</v>
      </c>
      <c r="C20" s="3" t="s">
        <v>63</v>
      </c>
      <c r="D20" s="13">
        <f>VLOOKUP(C20,[1]计算版!C$1:O$65536,13,0)</f>
        <v>71.399999999999991</v>
      </c>
      <c r="E20" s="3">
        <v>380</v>
      </c>
      <c r="F20" s="13">
        <f t="shared" si="0"/>
        <v>76</v>
      </c>
      <c r="G20" s="13">
        <f t="shared" si="1"/>
        <v>74.16</v>
      </c>
      <c r="H20" s="4" t="s">
        <v>49</v>
      </c>
      <c r="I20" s="4" t="s">
        <v>43</v>
      </c>
      <c r="J20" s="4" t="s">
        <v>44</v>
      </c>
    </row>
    <row r="21" spans="1:10">
      <c r="A21" s="12">
        <v>20</v>
      </c>
      <c r="B21" s="3" t="s">
        <v>64</v>
      </c>
      <c r="C21" s="3" t="s">
        <v>65</v>
      </c>
      <c r="D21" s="13">
        <f>VLOOKUP(C21,[1]计算版!C$1:O$65536,13,0)</f>
        <v>70.899999999999991</v>
      </c>
      <c r="E21" s="3">
        <v>378</v>
      </c>
      <c r="F21" s="13">
        <f t="shared" si="0"/>
        <v>75.599999999999994</v>
      </c>
      <c r="G21" s="13">
        <f t="shared" si="1"/>
        <v>73.72</v>
      </c>
      <c r="H21" s="4" t="s">
        <v>17</v>
      </c>
      <c r="I21" s="4" t="s">
        <v>43</v>
      </c>
      <c r="J21" s="4" t="s">
        <v>26</v>
      </c>
    </row>
    <row r="22" spans="1:10" ht="24">
      <c r="A22" s="12">
        <v>21</v>
      </c>
      <c r="B22" s="3" t="s">
        <v>66</v>
      </c>
      <c r="C22" s="3" t="s">
        <v>67</v>
      </c>
      <c r="D22" s="13">
        <f>VLOOKUP(C22,[1]计算版!C$1:O$65536,13,0)</f>
        <v>78</v>
      </c>
      <c r="E22" s="3">
        <v>354</v>
      </c>
      <c r="F22" s="13">
        <f t="shared" si="0"/>
        <v>70.8</v>
      </c>
      <c r="G22" s="13">
        <f t="shared" si="1"/>
        <v>73.680000000000007</v>
      </c>
      <c r="H22" s="4" t="s">
        <v>12</v>
      </c>
      <c r="I22" s="4" t="s">
        <v>13</v>
      </c>
      <c r="J22" s="6" t="s">
        <v>87</v>
      </c>
    </row>
    <row r="23" spans="1:10" s="7" customFormat="1">
      <c r="A23" s="12">
        <v>22</v>
      </c>
      <c r="B23" s="3" t="s">
        <v>68</v>
      </c>
      <c r="C23" s="3" t="s">
        <v>69</v>
      </c>
      <c r="D23" s="13">
        <f>VLOOKUP(C23,[1]计算版!C$1:O$65536,13,0)</f>
        <v>74.400000000000006</v>
      </c>
      <c r="E23" s="3">
        <v>364</v>
      </c>
      <c r="F23" s="13">
        <f t="shared" si="0"/>
        <v>72.8</v>
      </c>
      <c r="G23" s="13">
        <f t="shared" si="1"/>
        <v>73.44</v>
      </c>
      <c r="H23" s="4" t="s">
        <v>17</v>
      </c>
      <c r="I23" s="4" t="s">
        <v>13</v>
      </c>
      <c r="J23" s="4" t="s">
        <v>44</v>
      </c>
    </row>
    <row r="24" spans="1:10" s="7" customFormat="1">
      <c r="A24" s="12"/>
      <c r="B24" s="3"/>
      <c r="C24" s="3"/>
      <c r="D24" s="13"/>
      <c r="E24" s="3"/>
      <c r="F24" s="13"/>
      <c r="G24" s="13"/>
      <c r="H24" s="4"/>
      <c r="I24" s="4"/>
      <c r="J24" s="4"/>
    </row>
    <row r="25" spans="1:10" s="11" customFormat="1" ht="12.75">
      <c r="A25" s="9">
        <v>23</v>
      </c>
      <c r="B25" s="3" t="s">
        <v>70</v>
      </c>
      <c r="C25" s="3" t="s">
        <v>71</v>
      </c>
      <c r="D25" s="10">
        <f>VLOOKUP(C25,[1]计算版!C$1:O$65536,13,0)</f>
        <v>70.900000000000006</v>
      </c>
      <c r="E25" s="3">
        <v>374</v>
      </c>
      <c r="F25" s="10">
        <f t="shared" si="0"/>
        <v>74.8</v>
      </c>
      <c r="G25" s="10">
        <f t="shared" si="1"/>
        <v>73.239999999999995</v>
      </c>
      <c r="H25" s="4" t="s">
        <v>72</v>
      </c>
      <c r="I25" s="4"/>
      <c r="J25" s="6"/>
    </row>
    <row r="26" spans="1:10" s="11" customFormat="1" ht="12.75">
      <c r="A26" s="9">
        <v>24</v>
      </c>
      <c r="B26" s="3" t="s">
        <v>73</v>
      </c>
      <c r="C26" s="3" t="s">
        <v>74</v>
      </c>
      <c r="D26" s="10">
        <f>VLOOKUP(C26,[1]计算版!C$1:O$65536,13,0)</f>
        <v>71.25</v>
      </c>
      <c r="E26" s="3">
        <v>358</v>
      </c>
      <c r="F26" s="10">
        <f t="shared" si="0"/>
        <v>71.599999999999994</v>
      </c>
      <c r="G26" s="10">
        <f t="shared" si="1"/>
        <v>71.459999999999994</v>
      </c>
      <c r="H26" s="4" t="s">
        <v>75</v>
      </c>
      <c r="I26" s="4"/>
      <c r="J26" s="4"/>
    </row>
    <row r="27" spans="1:10" s="11" customFormat="1" ht="12.75">
      <c r="A27" s="9">
        <v>25</v>
      </c>
      <c r="B27" s="3" t="s">
        <v>76</v>
      </c>
      <c r="C27" s="3" t="s">
        <v>77</v>
      </c>
      <c r="D27" s="10">
        <f>VLOOKUP(C27,[1]计算版!C$1:O$65536,13,0)</f>
        <v>68.599999999999994</v>
      </c>
      <c r="E27" s="3">
        <v>361</v>
      </c>
      <c r="F27" s="10">
        <f t="shared" si="0"/>
        <v>72.2</v>
      </c>
      <c r="G27" s="10">
        <f t="shared" si="1"/>
        <v>70.759999999999991</v>
      </c>
      <c r="H27" s="4" t="s">
        <v>78</v>
      </c>
      <c r="I27" s="4"/>
      <c r="J27" s="4"/>
    </row>
    <row r="28" spans="1:10" s="11" customFormat="1" ht="12.75">
      <c r="A28" s="9">
        <v>26</v>
      </c>
      <c r="B28" s="3" t="s">
        <v>79</v>
      </c>
      <c r="C28" s="3" t="s">
        <v>80</v>
      </c>
      <c r="D28" s="10">
        <f>VLOOKUP(C28,[1]计算版!C$1:O$65536,13,0)</f>
        <v>65.199999999999989</v>
      </c>
      <c r="E28" s="3">
        <v>371</v>
      </c>
      <c r="F28" s="10">
        <f t="shared" si="0"/>
        <v>74.2</v>
      </c>
      <c r="G28" s="10">
        <f t="shared" si="1"/>
        <v>70.599999999999994</v>
      </c>
      <c r="H28" s="4" t="s">
        <v>78</v>
      </c>
      <c r="I28" s="4"/>
      <c r="J28" s="4"/>
    </row>
    <row r="29" spans="1:10" s="11" customFormat="1" ht="12.75">
      <c r="A29" s="9">
        <v>27</v>
      </c>
      <c r="B29" s="3" t="s">
        <v>81</v>
      </c>
      <c r="C29" s="3" t="s">
        <v>82</v>
      </c>
      <c r="D29" s="10">
        <f>VLOOKUP(C29,[1]计算版!C$1:O$65536,13,0)</f>
        <v>67.800000000000011</v>
      </c>
      <c r="E29" s="3">
        <v>358</v>
      </c>
      <c r="F29" s="10">
        <f t="shared" si="0"/>
        <v>71.599999999999994</v>
      </c>
      <c r="G29" s="10">
        <f t="shared" si="1"/>
        <v>70.08</v>
      </c>
      <c r="H29" s="4" t="s">
        <v>72</v>
      </c>
      <c r="I29" s="4"/>
      <c r="J29" s="4"/>
    </row>
    <row r="30" spans="1:10" s="11" customFormat="1" ht="12.75">
      <c r="A30" s="9">
        <v>28</v>
      </c>
      <c r="B30" s="3" t="s">
        <v>83</v>
      </c>
      <c r="C30" s="3" t="s">
        <v>84</v>
      </c>
      <c r="D30" s="10">
        <f>VLOOKUP(C30,[1]计算版!C$1:O$65536,13,0)</f>
        <v>67.050000000000011</v>
      </c>
      <c r="E30" s="3">
        <v>356</v>
      </c>
      <c r="F30" s="10">
        <f t="shared" si="0"/>
        <v>71.2</v>
      </c>
      <c r="G30" s="10">
        <f t="shared" si="1"/>
        <v>69.540000000000006</v>
      </c>
      <c r="H30" s="4" t="s">
        <v>78</v>
      </c>
      <c r="I30" s="4"/>
      <c r="J30" s="4"/>
    </row>
    <row r="31" spans="1:10" s="11" customFormat="1" ht="12.75">
      <c r="A31" s="9">
        <v>29</v>
      </c>
      <c r="B31" s="3" t="s">
        <v>85</v>
      </c>
      <c r="C31" s="3" t="s">
        <v>86</v>
      </c>
      <c r="D31" s="10">
        <f>VLOOKUP(C31,[1]计算版!C$1:O$65536,13,0)</f>
        <v>61.949999999999996</v>
      </c>
      <c r="E31" s="3">
        <v>356</v>
      </c>
      <c r="F31" s="10">
        <f t="shared" si="0"/>
        <v>71.2</v>
      </c>
      <c r="G31" s="10">
        <f t="shared" si="1"/>
        <v>67.5</v>
      </c>
      <c r="H31" s="4" t="s">
        <v>72</v>
      </c>
      <c r="I31" s="4"/>
      <c r="J31" s="4"/>
    </row>
  </sheetData>
  <phoneticPr fontId="2" type="noConversion"/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</dc:creator>
  <cp:lastModifiedBy>candy</cp:lastModifiedBy>
  <dcterms:created xsi:type="dcterms:W3CDTF">2019-03-16T13:03:16Z</dcterms:created>
  <dcterms:modified xsi:type="dcterms:W3CDTF">2019-03-16T13:17:50Z</dcterms:modified>
</cp:coreProperties>
</file>